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en_skoroszyt" defaultThemeVersion="124226"/>
  <mc:AlternateContent xmlns:mc="http://schemas.openxmlformats.org/markup-compatibility/2006">
    <mc:Choice Requires="x15">
      <x15ac:absPath xmlns:x15ac="http://schemas.microsoft.com/office/spreadsheetml/2010/11/ac" url="S:\IR-VI_ENERGETYKA I TRANSPORT\FEŚ 2021-2027\FEŚ 21-27\NABORY\NABORY 2023\Nabór 4.2 trasy rowerowe\"/>
    </mc:Choice>
  </mc:AlternateContent>
  <xr:revisionPtr revIDLastSave="0" documentId="13_ncr:1_{884F3A9C-58D2-4B13-9788-CE65AE01C91C}" xr6:coauthVersionLast="47" xr6:coauthVersionMax="47" xr10:uidLastSave="{00000000-0000-0000-0000-000000000000}"/>
  <bookViews>
    <workbookView xWindow="-120" yWindow="-120" windowWidth="29040" windowHeight="15720" tabRatio="932" firstSheet="2" activeTab="9"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punktowe'!$B$8</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Formalne'!$A$2:$H$33</definedName>
    <definedName name="_xlnm.Print_Area" localSheetId="3">'B. Kryteria merytoryczne ogólne'!$A$1:$H$25</definedName>
    <definedName name="_xlnm.Print_Area" localSheetId="4">'C. Kryteria meryt. specyficzne'!$A$1:$H$14</definedName>
    <definedName name="_xlnm.Print_Area" localSheetId="6">'D. Kryteria meryt. punktowe'!$A$1:$J$16</definedName>
    <definedName name="_xlnm.Print_Area" localSheetId="0">'Karta tytułowa'!$A$1:$E$14</definedName>
    <definedName name="_xlnm.Print_Area" localSheetId="9">'Wynik oceny dla wnioskodawcy'!$A$1:$K$136</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91029"/>
</workbook>
</file>

<file path=xl/calcChain.xml><?xml version="1.0" encoding="utf-8"?>
<calcChain xmlns="http://schemas.openxmlformats.org/spreadsheetml/2006/main">
  <c r="H104" i="68" l="1"/>
  <c r="H105" i="68"/>
  <c r="H106" i="68"/>
  <c r="H107" i="68"/>
  <c r="H108" i="68"/>
  <c r="H109" i="68"/>
  <c r="G12" i="63"/>
  <c r="D115" i="68" l="1"/>
  <c r="B75" i="68"/>
  <c r="B51" i="68"/>
  <c r="B16" i="68"/>
  <c r="B18" i="68"/>
  <c r="B98" i="68" l="1"/>
  <c r="B118" i="68"/>
  <c r="D126" i="68"/>
  <c r="C15" i="68"/>
  <c r="C14" i="68"/>
  <c r="C13" i="68"/>
  <c r="C12" i="68"/>
  <c r="C11" i="68"/>
  <c r="C10" i="68"/>
  <c r="I104" i="68" l="1"/>
  <c r="I105" i="68"/>
  <c r="J111" i="68" l="1"/>
  <c r="J110" i="68"/>
  <c r="H110" i="68"/>
  <c r="G110" i="68"/>
  <c r="I109" i="68"/>
  <c r="I108" i="68"/>
  <c r="I107" i="68"/>
  <c r="I106" i="68"/>
  <c r="H12" i="63"/>
  <c r="I7" i="63"/>
  <c r="I8" i="63"/>
  <c r="I9" i="63"/>
  <c r="I10" i="63"/>
  <c r="I11" i="63"/>
  <c r="I6" i="63"/>
  <c r="B1" i="67"/>
  <c r="B1" i="66"/>
  <c r="C36" i="65"/>
  <c r="B7" i="65"/>
  <c r="B11" i="65"/>
  <c r="A1" i="65"/>
  <c r="B10" i="65"/>
  <c r="B9" i="65"/>
  <c r="B8" i="65"/>
  <c r="B6" i="65"/>
  <c r="B5" i="65"/>
  <c r="B4" i="65"/>
  <c r="B3" i="65"/>
  <c r="B2" i="65"/>
  <c r="A2" i="65" a="1"/>
  <c r="A2" i="65" s="1"/>
  <c r="F12" i="64"/>
  <c r="A1" i="64"/>
  <c r="B1" i="63"/>
  <c r="I12" i="63" l="1"/>
  <c r="D124" i="68" s="1"/>
  <c r="I110" i="68"/>
  <c r="J12" i="63"/>
  <c r="B2" i="52"/>
  <c r="B1" i="61"/>
  <c r="B1" i="53"/>
  <c r="F10" i="64" l="1"/>
  <c r="A11" i="65"/>
  <c r="A10" i="65"/>
  <c r="A9" i="65"/>
  <c r="A8" i="65"/>
  <c r="A7" i="65"/>
  <c r="A6" i="65"/>
  <c r="A5" i="65"/>
  <c r="A4" i="65"/>
  <c r="A3" i="6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<sst xmlns="http://schemas.openxmlformats.org/spreadsheetml/2006/main" count="491" uniqueCount="199">
  <si>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</si>
  <si>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</si>
  <si>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</si>
  <si>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</si>
  <si>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</si>
  <si>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</si>
  <si>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</si>
  <si>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</si>
  <si>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</si>
  <si>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</si>
  <si>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</si>
  <si>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</si>
  <si>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</si>
  <si>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</si>
  <si>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</si>
  <si>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</si>
  <si>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</si>
  <si>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</si>
  <si>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</si>
  <si>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</si>
  <si>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</si>
  <si>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</si>
  <si>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</si>
  <si>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</si>
  <si>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</si>
  <si>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</si>
  <si>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</si>
  <si>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</si>
  <si>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</si>
  <si>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</si>
  <si>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</si>
  <si>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</si>
  <si>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Wniosek o dofinansowanie oraz załączniki zostały złożone w terminie i formie określonej w regulaminie wyboru projektów</t>
  </si>
  <si>
    <t>Kompletność wniosku o dofinansowanie oraz załączników i poprawność ich wypełnienia</t>
  </si>
  <si>
    <t>Wnioskodawca oraz partnerzy projektu są uprawnieni do uzyskania wsparcia</t>
  </si>
  <si>
    <t>W ramach kryterium weryfikowane będzie, czy wniosek o dofinansowanie oraz wymagane załączniki (jeśli dotyczą) zostały złożone zgodnie ze wskazanymi w regulaminie wyboru projektów terminie i formie.</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</si>
  <si>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</si>
  <si>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</si>
  <si>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</si>
  <si>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</si>
  <si>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</si>
  <si>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</si>
  <si>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</si>
  <si>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</si>
  <si>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</si>
  <si>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</si>
  <si>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</si>
  <si>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</si>
  <si>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</si>
  <si>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</si>
  <si>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</si>
  <si>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</si>
  <si>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</si>
  <si>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</si>
  <si>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</si>
  <si>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</si>
  <si>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</si>
  <si>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</si>
  <si>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</si>
  <si>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</si>
  <si>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</si>
  <si>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</si>
  <si>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</si>
  <si>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</si>
  <si>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</si>
  <si>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W kryterium weryfikowane będzie, czy wnioskodawca:
-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 posiada zdolność instytucjonalną, kadrową, organizacyjną oraz techniczną do zrealizowania projektu (czy kadra, doświadczenie, struktura organizacyjna, zasoby rzeczowe i techniczne wnioskodawcy zapewniają realizację projektu);
-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</si>
  <si>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</si>
  <si>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</si>
  <si>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</si>
  <si>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</si>
  <si>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</si>
  <si>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</si>
  <si>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</si>
  <si>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</si>
  <si>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</si>
  <si>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</si>
  <si>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</si>
  <si>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</si>
  <si>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</si>
  <si>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</si>
  <si>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</si>
  <si>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</si>
  <si>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</si>
  <si>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</si>
  <si>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</si>
  <si>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</si>
  <si>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</si>
  <si>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</si>
  <si>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</si>
  <si>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</si>
  <si>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</si>
  <si>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</si>
  <si>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</si>
  <si>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</si>
  <si>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</si>
  <si>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</si>
  <si>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</si>
  <si>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1-4</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</si>
  <si>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</si>
  <si>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</si>
  <si>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</si>
  <si>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</si>
  <si>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</si>
  <si>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</si>
  <si>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</si>
  <si>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</si>
  <si>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</si>
  <si>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</si>
  <si>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</si>
  <si>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</si>
  <si>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KRYTERIA ROZSTRZYGJĄCE:</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</si>
  <si>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</si>
  <si>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</si>
  <si>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</si>
  <si>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</si>
  <si>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</si>
  <si>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</si>
  <si>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</si>
  <si>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</si>
  <si>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</si>
  <si>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</si>
  <si>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</si>
  <si>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</si>
  <si>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</si>
  <si>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</si>
  <si>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</si>
  <si>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</si>
  <si>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</si>
  <si>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</si>
  <si>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</si>
  <si>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</si>
  <si>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</si>
  <si>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</si>
  <si>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</si>
  <si>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</si>
  <si>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</si>
  <si>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</si>
  <si>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</si>
  <si>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(Nieuzyskanie co najmniej 40% maksymalnej liczby punktów powoduje ocenę negatywną projektu)</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</si>
  <si>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</si>
  <si>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</si>
  <si>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</si>
  <si>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</si>
  <si>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</si>
  <si>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</si>
  <si>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</si>
  <si>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</si>
  <si>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Projekt jest spójny z odpowiednimi planami zrównoważonej mobilności miejskiej (SUMP) lub innymi dokumentami dot. planowania mobilności miejskiej</t>
  </si>
  <si>
    <t>&lt;nazwa wnioskodawcy&gt;</t>
  </si>
  <si>
    <t>&lt;tytuł projektu&gt;</t>
  </si>
  <si>
    <t>Drogi dla rowerów/Drogi dla pieszych i rowerów</t>
  </si>
  <si>
    <t>4.2 Rozwój transportu zbiorowego i poprawa bezpieczeństwa ruchu</t>
  </si>
  <si>
    <t>KARTA OCENY WNIOSKU O DOFINANSOWANIE DLA DZIAŁANIA 4.2 Rozwój transportu zbiorowego i poprawa bezpieczeństwa ruchu</t>
  </si>
  <si>
    <t>Zgodność projektu z „Koncepcją przebiegu tras rowerowych na terenie województwa świętokrzyskiego" lub z innym dokumentem zakresu planowania transportu na poziomie gminy/powiatu dot. dróg rowerowych (np. lokalne drogi rowerowe)</t>
  </si>
  <si>
    <t>Przy ocenie kryterium sprawdzane będzie, czy zadania objęte wnioskiem o dofinansowanie realizowane będą zgodnie z „Koncepcją przebiegu tras rowerowych na terenie województwa świętokrzyskiego” (dalej: Koncepcja), w szczególności zgodnie z zasadami opisanymi w rozdziale 9 Koncepcji. Przebiegi tras rowerowych ujętych w Koncepcji mają charakter orientacyjny i dopuszczają zmianę przebiegu trasy rowerowej do 5 km w lewo i w prawo w stosunku do wyznaczonej osi głównej trasy. Oznacza to, że Koncepcja jest dokumentem określającym wyłącznie korytarze tras rowerowych o szerokości wynoszącej ok. 10 km (5 km po każdej stronie wyznaczonego przebiegu).
W przypadku, gdy przewidziane do wsparcia inwestycje nie będą bezpośrednio wynikały z Koncepcji weryfikowane będzie, czy zostały one ujęte w innym dokumencie z zakresu planowania transportu na poziomie gminy/powiatu dot. dróg rowerowych (np. lokalne drogi rowerowe).
Zgodnie z zapisami Koncepcji odpowiednio przemyślana sieć tras międzynarodowych, krajowych i regionalnych, powinna stanowić „szkielet” pobudzający do rozwijania sieci o tzw. „ości”, czyli krótsze odcinki tras lokalnych, tworzących pętle.</t>
  </si>
  <si>
    <t>Zgodność założeń projektowych odpowiednio z Rozporządzeniem
Ministra Infrastruktury
z dnia 24 czerwca 2022 r.
w sprawie przepisów techniczno-budowlanych dotyczących dróg publicznych i „Standardami projektowymi dla tras rowerowych województwa świętokrzyskiego</t>
  </si>
  <si>
    <t>W kryterium weryfikowane będzie, czy przedstawione w dokumentacji aplikacyjnej założenia/rozwiązania projektowe spełniają wymagania określone odpowiednio w Rozporządzeniu Ministra Infrastruktury z dnia 24 czerwca 2022r. w sprawie przepisów techniczno-budowlanych dotyczących dróg publicznych i „Standardach projektowych dla tras rowerowych województwa świętokrzyskiego” stanowiących załącznik nr 1 do Koncepcji.
W przypadku projektowania, budowy, przebudowy lub użytkowania dróg publicznych oraz projektowania, budowy lub przebudowy urządzeń obcych sytuowanych w pasach drogowych tych dróg i do projektowania, budowy lub przebudowy drogowych obiektów inżynierskich w ramach dróg wewnętrznych stosuje się ww. Rozporządzenie oraz Standardy. Natomiast w pozostałych przypadkach ww. Standardy.</t>
  </si>
  <si>
    <t>Budowa/przebudowa dróg dla rowerów obejmuje nawierzchnię asfaltową lub wykonaną z innego materiału o parametrach odpowiadających równej nawierzchni asfaltowej</t>
  </si>
  <si>
    <t>Przy ocenie kryterium sprawdzane będzie, czy przedstawione założenia/rozwiązania projektowe zakładają nawierzchnię asfaltową lub inną wykonaną z materiału o parametrach odpowiadających równej nawierzchni asfaltowej (np. nawierzchnie poliuretanowe, z mieszanek asfaltowych, z mastyksu grysowego lub na bazie żywic syntetycznych) zapewniającą większą trwałość, efektywność oraz bezpieczeństwo i komfort podróżujących.
Wyjątek od powyższej zasady stanowią trasy/drogi rowerowe biegnące przez tereny leśne, prawnie chronione, które mogą mieć w wyjątkowych sytuacjach m.in. nawierzchnię tłuczniową (szutrową), mineralną lub z kostki betonowej, pod warunkiem utrzymania ich nawierzchni w stanie zapewniającym komfort jazdy rowerzystów.
Ponadto, ze względów konserwatorskich innego rodzaju nawierzchnie np. z kostki betonowej można stosować na terenie strefy ochrony konserwatorskiej, co wymaga stosownego uzasadnienia i potwierdzenia przez służby konserwatorskie.</t>
  </si>
  <si>
    <t>W kryterium tym analizowane będzie, czy w przypadku inwestycji realizowanych na obszarach miejskich zakres inwestycji objętej projektem jest spójny z zapisami odpowiednich planów zrównoważonej mobilności miejskiej (SUMP) lub innych dokumentów dot. planowania mobilności miejskiej – jeśli dotyczy.
Spójność z zapisami odpowiednich planów oznacza, że zakres inwestycji objętej projektem nie jest sprzeczny z treścią danego planu i jego celami.
W przypadku, gdy planowane przedsięwzięcie będzie realizowane na obszarze miejskim, dla którego nie opracowano dokumentów dot. planowania mobilności miejskiej kryterium nie ma zastosowania, po potwierdzeniu przez daną jednostkę samorządu terytorialnego braku posiadania takiego dokumentu.</t>
  </si>
  <si>
    <t>Dostępność komunikacyjna</t>
  </si>
  <si>
    <t>0-6</t>
  </si>
  <si>
    <t>Wpływ projektu na poprawę bezpieczeństwa, jakości, atrakcyjności i komfortu niezmotoryzowanych uczestników ruchu</t>
  </si>
  <si>
    <t>0-5</t>
  </si>
  <si>
    <t>Kompleksowość</t>
  </si>
  <si>
    <t>Długość dróg dla rowerów</t>
  </si>
  <si>
    <t>Przygotowanie projektu do realizacji</t>
  </si>
  <si>
    <t>0,2,4</t>
  </si>
  <si>
    <t>W ramach kryterium oceniana będzie poprawa dostępności komunikacyjnej niezmotoryzowanych uczestników ruchu. Sposób przyznawania punktów - zaplanowane w ramach projektu drogi dla rowerów zapewniają:                                                                             1 p. – połączenie ze stacjami/przystankami/dworcami obsługującymi publiczny transport zbiorowy, w szczególności kolejowy;                                                                                                1 p. – połączenie z wykluczonymi komunikacyjnie obszarami wiejskimi/ peryferyjnymi;                1 p. – połączenie z instytucjami administracji publicznej, ośrodkami edukacji, kultury, sportu, skupiskami miejsc pracy;                                                                                                                  1 p. – bezpośrednie połączenie z istniejącymi drogami rowerowymi;                                            2 p. – realizację jednolitego ciągu rowerowego łączącego dwie miejscowości/miasta.              Punkty podlegają sumowaniu, a max. liczba punktów do uzyskania w tym kryterium przed zważeniem wynosi 6.                                                                                                                           W przypadku braku działań, o których mowa powyżej projekt otrzymuje 0 p., co nie oznacza jego odrzucenia</t>
  </si>
  <si>
    <t>Efektywność dofinansowania projektu</t>
  </si>
  <si>
    <r>
      <t>Kryterium rozstrzygające nr 1</t>
    </r>
    <r>
      <rPr>
        <sz val="11"/>
        <rFont val="Calibri Light"/>
        <family val="2"/>
        <charset val="238"/>
      </rPr>
      <t>: Kryterium punktowe nr 2. Dostępność komunikacyjna</t>
    </r>
  </si>
  <si>
    <r>
      <t>Kryterium rozstrzygające nr 2</t>
    </r>
    <r>
      <rPr>
        <sz val="11"/>
        <rFont val="Calibri Light"/>
        <family val="2"/>
        <charset val="238"/>
      </rPr>
      <t>: Kryterium punktowe nr 3. Wpływ projektu na poprawę bezpieczeństwa, jakości, atrakcyjności i komfortu niezmotoryzowanych uczestników ruchu</t>
    </r>
  </si>
  <si>
    <r>
      <t xml:space="preserve">Kryterium rozstrzygające nr 3: </t>
    </r>
    <r>
      <rPr>
        <sz val="11"/>
        <rFont val="Calibri Light"/>
        <family val="2"/>
        <charset val="238"/>
      </rPr>
      <t>Kryterium punktowe nr 4. Kompleksowość</t>
    </r>
  </si>
  <si>
    <t xml:space="preserve">WYNIK OCENY  WNIOSKU O DOFINANSOWANIE DLA DZIAŁANIA 4.2 ROZWÓJ TRANSPORTU ZBIOROWEGO I POPRAWA BEZPIECZEŃSTWA RUCHU </t>
  </si>
  <si>
    <t>W przypadku jednakowej liczby punktów uzyskanych w kryterium rozstrzygającym nr 1 decyduje liczba punktów uzyskana w kryterium nr 2. W przypadku jednakowej liczby punktów uzyskanych w kryterium nr 1 i 2 decyduje liczba punktów uzyskana w kryterium rozstrzygającym nr 3.</t>
  </si>
  <si>
    <r>
      <t>Kryterium rozstrzygające nr 2:</t>
    </r>
    <r>
      <rPr>
        <sz val="12"/>
        <rFont val="Calibri Light"/>
        <family val="2"/>
        <charset val="238"/>
      </rPr>
      <t xml:space="preserve"> Kryterium punktowe nr 3. Wpływ projektu na poprawę bezpieczeństwa, jakości, atrakcyjności i komfortu niezmotoryzowanych uczestników ruchu</t>
    </r>
  </si>
  <si>
    <r>
      <t xml:space="preserve">Kryterium rozstrzygające nr 1: </t>
    </r>
    <r>
      <rPr>
        <sz val="12"/>
        <rFont val="Calibri Light"/>
        <family val="2"/>
        <charset val="238"/>
      </rPr>
      <t>Kryterium punktowe nr 2. Dostępność komunikacyjna</t>
    </r>
  </si>
  <si>
    <r>
      <t xml:space="preserve">Kryterium rozstrzygające nr 3: </t>
    </r>
    <r>
      <rPr>
        <sz val="12"/>
        <rFont val="Calibri Light"/>
        <family val="2"/>
        <charset val="238"/>
      </rPr>
      <t>Kryterium punktowe nr 4. Kompleksowość</t>
    </r>
  </si>
  <si>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</si>
  <si>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</si>
  <si>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</si>
  <si>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</si>
  <si>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</si>
  <si>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</si>
  <si>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Kryterium mierzone będzie ilorazem wartości dofinansowania oraz długości wybudowanej drogi dla rowerów. Największą liczbę punktów otrzymają projekty, które wykażą się najmniejszą wartością wskaźnika efektywności dofinansowania projektu (tzn., że jak najniższym kosztem środków unijnych zostanie osiągnięty jak największy efekt). Liczba punktów będzie zależna od osiągnięć wszystkich projektów przekazanych do oceny merytorycznej punktowej w danym konkursie. Punktacja w ramach kryterium będzie przyznawana wg następujących zasad: nr rankingowy każdego projektu na liście ułożonej według wielkości efektywności dofinansowania (od najmniejszej do największej wartości wskaźnika) dzielimy przez liczbę projektów. 
W przypadku, gdy wynik zawiera się w przedziale: 
− 0 – 0,25 włącznie - projekt otrzymuje 4 p.;                                                                                    − powyżej 0,25 – 0,5 włącznie - projekt otrzymuje 3 p.;                                                                   − powyżej 0,5 – 0,75 włącznie - projekt otrzymuje 2 p.;                                                                   − powyżej 0,75 – 1 - projekt otrzymuje 1 p.                                                                                       W przypadku, gdy ocenie podlegać będą mniej niż 4 projekty, najlepszy projekt otrzyma maksymalną liczbę punktów, a pozostałe odpowiednio mniej.</t>
  </si>
  <si>
    <t>Ocena uzależniona będzie od liczby zastosowanych w projekcie elementów przyczyniających się do poprawy bezpieczeństwa, jakości, atrakcyjności i komfortu niezmotoryzowanych uczestników ruchu. Sposób przyznawania punktów:
1 p. – odseparowano ruch rowerowy od ruchu pojazdów;
1 p. – odseparowano ruch rowerowy od ruchu pieszego; 
1 p. – zastosowano energooszczędne oświetlenie dróg rowerowych;
1 p. – zastosowano innowacyjne rozwiązania w projekcie takie jak: świecąca nawierzchnia drogi rowerowej, nietypowe kładki/przeprawy rowerowe, podziemne tunele/przejazdy rowerowe lub inne innowacje;
1 p. – zastosowano elementy zapewniające ciągłość dróg dla rowerów eliminujące potrzebę schodzenia z roweru (przejazdy rowerowe, skrzyżowania, ronda dostosowane do przejazdów rowerowych, elementy wprowadzające ruch rowerowy z ulicy na drogę dla rowerów i odwrotnie, śluzy, azyle, itp.).
Punkty podlegają sumowaniu, a max. liczba punktów do uzyskania w tym kryterium przed zważeniem wynosi 5.                                                                                                                        W przypadku braku zastosowania w projekcie elementów, o których mowa powyżej projekt otrzymuje 0 p., co nie oznacza jego odrzucenia</t>
  </si>
  <si>
    <t>Najwyższą liczbę punktów otrzymają projekty, które w sposób kompleksowy będą rozwiązywały problem infrastruktury niezmotoryzowanego transportu indywidualnego. Ocena uzależniona będzie od liczby zastosowanych/wdrożonych w projekcie elementów/systemów usprawniających ruch na terenie objętym inwestycją. Sposób przyznawania punktów:  
1 p. – projekt obejmuje budowę dwukierunkowej drogi rowerowej; 
1 p. – projekt obejmuje budowę drogi pieszej i rowerowej; 
1 p. – projekt obejmuje utworzenie miejsc parkingowych dla rowerów (np. w formie bike&amp;ride).
1 p. – projekt obejmuje budowę Miejsc Obsługi Rowerzystów (MOR)
1 p. – projekt obejmuje instalację czujników pomiaru/pętli indukcyjnych mierzący natężenie ruchu rowerowego.                                                                                                                             Punkty podlegają sumowaniu, a max. liczba punktów do uzyskania w tym kryterium przed zważeniem wynosi 5. W przypadku braku zastosowania w projekcie elementów, o których mowa powyżej projekt otrzymuje 0 p., co nie oznacza jego odrzucenia.</t>
  </si>
  <si>
    <t>Ocenie podlegać będzie długość nowopowstałych dróg dla rowerów. Sposób przyznawania punktów:                                                                                                                                            1 p. – do 2 km włącznie;                                                                                                                   2 p. – od powyżej 2 km do 4 km włącznie;                                                                                       3 p. – od powyżej 4 km do 8 km włącznie;                                                                                       4 p. – powyżej 8 km</t>
  </si>
  <si>
    <t>Ocena uzależniona będzie od stanu przygotowania projektu do realizacji: Sposób przyznawania punktów:                                                                                                                                            0 p. - projekt w fazie pomysłu lub projekt w fazie koncepcji. Wnioskodawca posiada stosowny dokument w tym zakresie, np. opracowaną koncepcję budowy dróg rowerowych lub program funkcjonalno-użytkowy;                                                                                                                     2 p. - Wnioskodawca posiada projekt budowlany na cały zakres rzeczowy objęty wnioskiem o dofinansowanie;                                                                                                                                4 p. - Wnioskodawca dysponuje wszystkimi wymaganymi decyzjami o zezwoleniu na realizację inwestycji /pozwoleniami na budowę/ zgłoszeniami robót. 
Otrzymanie przez projekt 0 punktów w kryterium nie oznacza jego odrzucenia</t>
  </si>
  <si>
    <t>Kryterium mierzone będzie ilorazem wartości dofinansowania oraz długości wybudowanej drogi dla rowerów. Największą liczbę punktów otrzymają projekty, które wykażą się najmniejszą wartością wskaźnika efektywności dofinansowania projektu (tzn., że jak najniższym kosztem środków unijnych zostanie osiągnięty jak największy efekt). Liczba punktów będzie zależna od osiągnięć wszystkich projektów przekazanych do oceny merytorycznej punktowej w danym konkursie. Punktacja w ramach kryterium będzie przyznawana wg następujących zasad: nr rankingowy każdego projektu na liście ułożonej według wielkości efektywności dofinansowania (od najmniejszej do największej wartości wskaźnika) dzielimy przez liczbę projektów. 
W przypadku, gdy wynik zawiera się w przedziale: 
− 0 – 0,25 włącznie - projekt otrzymuje 4 p.;
− powyżej 0,25 – 0,5 włącznie - projekt otrzymuje 3 p.; 
− powyżej 0,5 – 0,75 włącznie - projekt otrzymuje 2 p.; 
− powyżej 0,75 – 1 - projekt otrzymuje 1 p.
W przypadku, gdy ocenie podlegać będą mniej niż 4 projekty, najlepszy projekt otrzyma maksymalną liczbę punktów, a pozostałe odpowiednio mniej.</t>
  </si>
  <si>
    <t>W ramach kryterium oceniana będzie poprawa dostępności komunikacyjnej niezmotoryzowanych uczestników ruchu. Sposób przyznawania punktów - zaplanowane w ramach projektu drogi dla rowerów zapewniają:
1 p. – połączenie ze stacjami/przystankami/dworcami obsługującymi publiczny transport zbiorowy, w szczególności kolejowy;
1 p. – połączenie z wykluczonymi komunikacyjnie obszarami wiejskimi/ peryferyjnymi; 
1 p. – połączenie z instytucjami administracji publicznej, ośrodkami edukacji, kultury, sportu, skupiskami miejsc pracy;
1 p. – bezpośrednie połączenie z istniejącymi drogami rowerowymi; 
2 p. – realizację jednolitego ciągu rowerowego łączącego dwie miejscowości/miasta.
Punkty podlegają sumowaniu, a max. liczba punktów do uzyskania w tym kryterium przed zważeniem wynosi 6.
W przypadku braku działań, o których mowa powyżej projekt otrzymuje 0 p., co nie oznacza jego odrzucenia</t>
  </si>
  <si>
    <t>Ocena uzależniona będzie od liczby zastosowanych w projekcie elementów przyczyniających się do poprawy bezpieczeństwa, jakości, atrakcyjności i komfortu niezmotoryzowanych uczestników ruchu. Sposób przyznawania punktów: 
1 p. – odseparowano ruch rowerowy od ruchu pojazdów;
1 p. – odseparowano ruch rowerowy od ruchu pieszego; 
1 p. – zastosowano energooszczędne oświetlenie dróg rowerowych; 
1 p. – zastosowano innowacyjne rozwiązania w projekcie takie jak: świecąca nawierzchnia drogi rowerowej, nietypowe kładki/przeprawy rowerowe, podziemne tunele/przejazdy rowerowe lub inne innowacje; 
1 p. – zastosowano elementy zapewniające ciągłość dróg dla rowerów eliminujące potrzebę schodzenia z roweru (przejazdy rowerowe, skrzyżowania, ronda dostosowane do przejazdów rowerowych, elementy wprowadzające ruch rowerowy z ulicy na drogę dla rowerów i odwrotnie, śluzy, azyle, itp.).
Punkty podlegają sumowaniu, a max. liczba punktów do uzyskania w tym kryterium przed zważeniem wynosi 5. 
W przypadku braku zastosowania w projekcie elementów, o których mowa powyżej projekt otrzymuje 0 p., co nie oznacza jego odrzucenia</t>
  </si>
  <si>
    <t>Ocena uzależniona będzie od stanu przygotowania projektu do realizacji: Sposób przyznawania punktów: 
0 p. - projekt w fazie pomysłu lub projekt w fazie koncepcji. Wnioskodawca posiada stosowny dokument w tym zakresie, np. opracowaną koncepcję budowy dróg rowerowych lub program funkcjonalno-użytkowy;
2 p. - Wnioskodawca posiada projekt budowlany na cały zakres rzeczowy objęty wnioskiem o dofinansowanie;
4 p. - Wnioskodawca dysponuje wszystkimi wymaganymi decyzjami o zezwoleniu na realizację inwestycji /pozwoleniami na budowę/ zgłoszeniami robót. 
Otrzymanie przez projekt 0 punktów w kryterium nie oznacza jego odrzucenia</t>
  </si>
  <si>
    <t>Ocenie podlegać będzie długość nowopowstałych dróg dla rowerów. Sposób przyznawania punktów:
1 p. – do 2 km włącznie;
2 p. – od powyżej 2 km do 4 km włącznie; 
3 p. – od powyżej 4 km do 8 km włącznie; 
4 p. – powyżej 8 km</t>
  </si>
  <si>
    <t>Najwyższą liczbę punktów otrzymają projekty, które w sposób kompleksowy będą rozwiązywały problem infrastruktury niezmotoryzowanego transportu indywidualnego. Ocena uzależniona będzie od liczby zastosowanych/wdrożonych w projekcie elementów/systemów usprawniających ruch na terenie objętym inwestycją. Sposób przyznawania punktów:
1 p. – projekt obejmuje budowę dwukierunkowej drogi rowerowej;
1 p. – projekt obejmuje budowę drogi pieszej i rowerowej; 
1 p. – projekt obejmuje utworzenie miejsc parkingowych dla rowerów (np. w formie bike&amp;ride).
1 p. – projekt obejmuje budowę Miejsc Obsługi Rowerzystów (MOR) 
1 p. – projekt obejmuje instalację czujników pomiaru/pętli indukcyjnych mierzący natężenie ruchu rowerowego. 
Punkty podlegają sumowaniu, a max. liczba punktów do uzyskania w tym kryterium przed zważeniem wynosi 5. W przypadku braku zastosowania w projekcie elementów, o których mowa powyżej projekt otrzymuje 0 p., co nie oznacza jego odrzucenia.</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</si>
  <si>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</si>
  <si>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</si>
  <si>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4.Fundusze Europejskie dla dostępności Świętokrzyskiego</t>
  </si>
  <si>
    <t>Imię i nazwisko osoby oceniającej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</si>
</sst>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63">
    <font>
      <sz val="10"/>
      <name val="Arial"/>
      <charset val="238"/>
    </font>
    <font>
      <sz val="11"/>
      <color theme="1"/>
      <name val="Calibri"/>
      <family val="2"/>
      <charset val="238"/>
      <scheme val="minor"/>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9"/>
      <color theme="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
      <sz val="11"/>
      <color indexed="8"/>
      <name val="Czcionka tekstu podstawowego"/>
      <family val="2"/>
      <charset val="238"/>
    </font>
    <font>
      <sz val="11"/>
      <color indexed="60"/>
      <name val="Czcionka tekstu podstawowego"/>
      <family val="2"/>
      <charset val="238"/>
    </font>
    <font>
      <sz val="11"/>
      <color indexed="20"/>
      <name val="Czcionka tekstu podstawowego"/>
      <family val="2"/>
      <charset val="238"/>
    </font>
    <font>
      <b/>
      <sz val="12"/>
      <name val="Calibri"/>
      <family val="2"/>
      <charset val="238"/>
      <scheme val="minor"/>
    </font>
    <font>
      <sz val="12"/>
      <name val="Calibri"/>
      <family val="2"/>
      <charset val="238"/>
      <scheme val="minor"/>
    </font>
    <font>
      <b/>
      <sz val="12"/>
      <color theme="1"/>
      <name val="Calibri"/>
      <family val="2"/>
      <charset val="238"/>
      <scheme val="minor"/>
    </font>
    <font>
      <b/>
      <sz val="12"/>
      <color rgb="FFFF0000"/>
      <name val="Calibri"/>
      <family val="2"/>
      <charset val="238"/>
      <scheme val="minor"/>
    </font>
    <font>
      <i/>
      <sz val="12"/>
      <name val="Calibri"/>
      <family val="2"/>
      <charset val="238"/>
      <scheme val="minor"/>
    </font>
    <font>
      <b/>
      <sz val="10"/>
      <name val="Calibri"/>
      <family val="2"/>
      <charset val="238"/>
      <scheme val="minor"/>
    </font>
    <font>
      <b/>
      <sz val="14"/>
      <name val="Calibri"/>
      <family val="2"/>
      <charset val="238"/>
      <scheme val="minor"/>
    </font>
    <font>
      <sz val="10"/>
      <color theme="1"/>
      <name val="Calibri"/>
      <family val="2"/>
      <charset val="238"/>
      <scheme val="minor"/>
    </font>
    <font>
      <sz val="9"/>
      <name val="Calibri"/>
      <family val="2"/>
      <charset val="238"/>
      <scheme val="minor"/>
    </font>
    <font>
      <b/>
      <sz val="9"/>
      <name val="Calibri"/>
      <family val="2"/>
      <charset val="238"/>
      <scheme val="minor"/>
    </font>
    <font>
      <b/>
      <sz val="10"/>
      <color theme="1"/>
      <name val="Calibri"/>
      <family val="2"/>
      <charset val="238"/>
      <scheme val="minor"/>
    </font>
  </fonts>
  <fills count="29">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2"/>
      </patternFill>
    </fill>
    <fill>
      <patternFill patternType="solid">
        <fgColor indexed="43"/>
      </patternFill>
    </fill>
  </fills>
  <borders count="4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s>
  <cellStyleXfs count="60">
    <xf numFmtId="0" fontId="0" fillId="0" borderId="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4" fillId="3" borderId="1" applyNumberFormat="0" applyAlignment="0" applyProtection="0"/>
    <xf numFmtId="0" fontId="5" fillId="10" borderId="2" applyNumberFormat="0" applyAlignment="0" applyProtection="0"/>
    <xf numFmtId="0" fontId="6" fillId="2" borderId="0" applyNumberFormat="0" applyBorder="0" applyAlignment="0" applyProtection="0"/>
    <xf numFmtId="0" fontId="18" fillId="0" borderId="0" applyNumberFormat="0" applyFill="0" applyBorder="0" applyAlignment="0" applyProtection="0">
      <alignment vertical="top"/>
      <protection locked="0"/>
    </xf>
    <xf numFmtId="0" fontId="7" fillId="0" borderId="3" applyNumberFormat="0" applyFill="0" applyAlignment="0" applyProtection="0"/>
    <xf numFmtId="0" fontId="8" fillId="1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0" borderId="0"/>
    <xf numFmtId="0" fontId="20" fillId="0" borderId="0"/>
    <xf numFmtId="0" fontId="20" fillId="0" borderId="0"/>
    <xf numFmtId="0" fontId="21" fillId="0" borderId="0"/>
    <xf numFmtId="0" fontId="2" fillId="0" borderId="0"/>
    <xf numFmtId="0" fontId="13" fillId="10" borderId="1" applyNumberFormat="0" applyAlignment="0" applyProtection="0"/>
    <xf numFmtId="9" fontId="2" fillId="0" borderId="0" applyFont="0" applyFill="0" applyBorder="0" applyAlignment="0" applyProtection="0"/>
    <xf numFmtId="0" fontId="14"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12" borderId="9"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165" fontId="22" fillId="0" borderId="0" applyBorder="0" applyProtection="0"/>
    <xf numFmtId="44" fontId="37" fillId="0" borderId="0" applyFont="0" applyFill="0" applyBorder="0" applyAlignment="0" applyProtection="0"/>
    <xf numFmtId="0" fontId="49" fillId="18" borderId="0" applyNumberFormat="0" applyBorder="0" applyAlignment="0" applyProtection="0"/>
    <xf numFmtId="0" fontId="49" fillId="19" borderId="0" applyNumberFormat="0" applyBorder="0" applyAlignment="0" applyProtection="0"/>
    <xf numFmtId="0" fontId="49" fillId="2"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3" borderId="0" applyNumberFormat="0" applyBorder="0" applyAlignment="0" applyProtection="0"/>
    <xf numFmtId="0" fontId="49" fillId="22" borderId="0" applyNumberFormat="0" applyBorder="0" applyAlignment="0" applyProtection="0"/>
    <xf numFmtId="0" fontId="49" fillId="23" borderId="0" applyNumberFormat="0" applyBorder="0" applyAlignment="0" applyProtection="0"/>
    <xf numFmtId="0" fontId="49" fillId="24" borderId="0" applyNumberFormat="0" applyBorder="0" applyAlignment="0" applyProtection="0"/>
    <xf numFmtId="0" fontId="49" fillId="20" borderId="0" applyNumberFormat="0" applyBorder="0" applyAlignment="0" applyProtection="0"/>
    <xf numFmtId="0" fontId="49" fillId="22" borderId="0" applyNumberFormat="0" applyBorder="0" applyAlignment="0" applyProtection="0"/>
    <xf numFmtId="0" fontId="49" fillId="25" borderId="0" applyNumberFormat="0" applyBorder="0" applyAlignment="0" applyProtection="0"/>
    <xf numFmtId="0" fontId="3" fillId="2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27" borderId="0" applyNumberFormat="0" applyBorder="0" applyAlignment="0" applyProtection="0"/>
    <xf numFmtId="0" fontId="8" fillId="11" borderId="46" applyNumberFormat="0" applyAlignment="0" applyProtection="0"/>
    <xf numFmtId="0" fontId="50" fillId="28" borderId="0" applyNumberFormat="0" applyBorder="0" applyAlignment="0" applyProtection="0"/>
    <xf numFmtId="0" fontId="2" fillId="0" borderId="0"/>
    <xf numFmtId="0" fontId="51" fillId="19" borderId="0" applyNumberFormat="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8" fillId="11" borderId="45" applyNumberFormat="0" applyAlignment="0" applyProtection="0"/>
  </cellStyleXfs>
  <cellXfs count="369">
    <xf numFmtId="0" fontId="0" fillId="0" borderId="0" xfId="0"/>
    <xf numFmtId="0" fontId="23" fillId="0" borderId="0" xfId="0" applyFont="1" applyAlignment="1">
      <alignment vertical="center"/>
    </xf>
    <xf numFmtId="0" fontId="26" fillId="0" borderId="0" xfId="0" applyFont="1" applyAlignment="1">
      <alignment horizontal="center" vertical="top"/>
    </xf>
    <xf numFmtId="0" fontId="26" fillId="0" borderId="0" xfId="0" applyFont="1" applyAlignment="1">
      <alignment horizontal="center"/>
    </xf>
    <xf numFmtId="0" fontId="26" fillId="0" borderId="0" xfId="0" applyFont="1"/>
    <xf numFmtId="0" fontId="26" fillId="0" borderId="0" xfId="0" applyFont="1" applyAlignment="1">
      <alignment vertical="center"/>
    </xf>
    <xf numFmtId="49" fontId="26" fillId="0" borderId="0" xfId="0" applyNumberFormat="1" applyFont="1" applyAlignment="1">
      <alignment horizontal="center" vertical="top"/>
    </xf>
    <xf numFmtId="0" fontId="26" fillId="0" borderId="0" xfId="0" applyFont="1" applyAlignment="1">
      <alignment horizontal="center" vertical="center"/>
    </xf>
    <xf numFmtId="0" fontId="34" fillId="0" borderId="0" xfId="0" applyFont="1"/>
    <xf numFmtId="0" fontId="26" fillId="0" borderId="0" xfId="0" applyFont="1" applyAlignment="1">
      <alignment horizontal="left" wrapText="1"/>
    </xf>
    <xf numFmtId="0" fontId="26" fillId="0" borderId="0" xfId="0" applyFont="1" applyAlignment="1">
      <alignment wrapText="1"/>
    </xf>
    <xf numFmtId="0" fontId="34" fillId="0" borderId="0" xfId="0" applyFont="1" applyAlignment="1">
      <alignment wrapText="1"/>
    </xf>
    <xf numFmtId="0" fontId="30" fillId="0" borderId="0" xfId="0" applyFont="1" applyAlignment="1">
      <alignment horizontal="center"/>
    </xf>
    <xf numFmtId="0" fontId="30" fillId="0" borderId="0" xfId="0" applyFont="1"/>
    <xf numFmtId="0" fontId="26" fillId="13" borderId="0" xfId="0" applyFont="1" applyFill="1" applyAlignment="1">
      <alignment horizontal="center" vertical="center"/>
    </xf>
    <xf numFmtId="0" fontId="26" fillId="13" borderId="12" xfId="0" applyFont="1" applyFill="1" applyBorder="1" applyAlignment="1">
      <alignment horizontal="left" vertical="center" wrapText="1"/>
    </xf>
    <xf numFmtId="0" fontId="26" fillId="13" borderId="12" xfId="0" applyFont="1" applyFill="1" applyBorder="1" applyAlignment="1">
      <alignment horizontal="center" vertical="center" wrapText="1"/>
    </xf>
    <xf numFmtId="49" fontId="30" fillId="13" borderId="12" xfId="0" applyNumberFormat="1" applyFont="1" applyFill="1" applyBorder="1" applyAlignment="1" applyProtection="1">
      <alignment horizontal="center" vertical="center"/>
      <protection locked="0"/>
    </xf>
    <xf numFmtId="0" fontId="30" fillId="13" borderId="12" xfId="0" applyFont="1" applyFill="1" applyBorder="1" applyAlignment="1">
      <alignment horizontal="center" vertical="center"/>
    </xf>
    <xf numFmtId="0" fontId="34" fillId="0" borderId="0" xfId="0" applyFont="1" applyAlignment="1">
      <alignment horizontal="left" vertical="top"/>
    </xf>
    <xf numFmtId="0" fontId="34" fillId="0" borderId="0" xfId="0" applyFont="1" applyAlignment="1">
      <alignment horizontal="left" vertical="top" wrapText="1"/>
    </xf>
    <xf numFmtId="0" fontId="30" fillId="0" borderId="0" xfId="0" applyFont="1" applyAlignment="1">
      <alignment horizontal="left" vertical="top" wrapText="1"/>
    </xf>
    <xf numFmtId="49" fontId="30" fillId="0" borderId="0" xfId="0" applyNumberFormat="1" applyFont="1" applyAlignment="1">
      <alignment horizontal="center" vertical="center"/>
    </xf>
    <xf numFmtId="0" fontId="34" fillId="0" borderId="0" xfId="0" applyFont="1" applyAlignment="1">
      <alignment horizontal="centerContinuous" vertical="center"/>
    </xf>
    <xf numFmtId="0" fontId="30" fillId="0" borderId="0" xfId="0" applyFont="1" applyAlignment="1">
      <alignment horizontal="centerContinuous" vertical="center"/>
    </xf>
    <xf numFmtId="0" fontId="34" fillId="0" borderId="0" xfId="0" applyFont="1" applyAlignment="1">
      <alignment horizontal="center"/>
    </xf>
    <xf numFmtId="0" fontId="34" fillId="0" borderId="0" xfId="0" applyFont="1" applyAlignment="1">
      <alignment vertical="center"/>
    </xf>
    <xf numFmtId="0" fontId="30" fillId="0" borderId="0" xfId="0" applyFont="1" applyAlignment="1">
      <alignment wrapText="1"/>
    </xf>
    <xf numFmtId="0" fontId="34" fillId="14" borderId="30" xfId="0" applyFont="1" applyFill="1" applyBorder="1" applyAlignment="1">
      <alignment horizontal="center" vertical="center"/>
    </xf>
    <xf numFmtId="0" fontId="30" fillId="0" borderId="30" xfId="0" applyFont="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center" vertical="center" wrapText="1"/>
    </xf>
    <xf numFmtId="0" fontId="34" fillId="0" borderId="0" xfId="0" applyFont="1" applyAlignment="1">
      <alignment horizontal="center" vertical="center" wrapText="1"/>
    </xf>
    <xf numFmtId="0" fontId="28" fillId="0" borderId="0" xfId="0" applyFont="1"/>
    <xf numFmtId="0" fontId="34" fillId="0" borderId="0" xfId="0" applyFont="1" applyAlignment="1">
      <alignment horizontal="left" vertical="center"/>
    </xf>
    <xf numFmtId="164" fontId="30" fillId="0" borderId="0" xfId="0" applyNumberFormat="1" applyFont="1" applyAlignment="1" applyProtection="1">
      <alignment vertical="center"/>
      <protection locked="0"/>
    </xf>
    <xf numFmtId="0" fontId="30" fillId="0" borderId="0" xfId="0" applyFont="1" applyAlignment="1">
      <alignment horizontal="left" wrapText="1" indent="1"/>
    </xf>
    <xf numFmtId="9" fontId="30" fillId="0" borderId="0" xfId="23" applyFont="1" applyAlignment="1">
      <alignment horizontal="center"/>
    </xf>
    <xf numFmtId="0" fontId="30" fillId="0" borderId="0" xfId="0" applyFont="1" applyAlignment="1">
      <alignment horizontal="left" indent="1"/>
    </xf>
    <xf numFmtId="9" fontId="30" fillId="0" borderId="0" xfId="23" applyFont="1"/>
    <xf numFmtId="14" fontId="34" fillId="0" borderId="0" xfId="0" applyNumberFormat="1" applyFont="1" applyAlignment="1" applyProtection="1">
      <alignment horizontal="left" wrapText="1"/>
      <protection locked="0"/>
    </xf>
    <xf numFmtId="14" fontId="30" fillId="0" borderId="0" xfId="0" applyNumberFormat="1" applyFont="1" applyAlignment="1" applyProtection="1">
      <alignment horizontal="center" vertical="center" wrapText="1"/>
      <protection locked="0"/>
    </xf>
    <xf numFmtId="14" fontId="34" fillId="0" borderId="0" xfId="0" applyNumberFormat="1" applyFont="1" applyAlignment="1">
      <alignment horizontal="left"/>
    </xf>
    <xf numFmtId="0" fontId="28" fillId="0" borderId="0" xfId="0" applyFont="1" applyAlignment="1">
      <alignment horizontal="left" vertical="top"/>
    </xf>
    <xf numFmtId="0" fontId="30" fillId="0" borderId="28" xfId="0" applyFont="1" applyBorder="1"/>
    <xf numFmtId="0" fontId="30" fillId="0" borderId="28" xfId="0" applyFont="1" applyBorder="1" applyAlignment="1">
      <alignment horizontal="center"/>
    </xf>
    <xf numFmtId="0" fontId="26" fillId="13" borderId="29" xfId="0" applyFont="1" applyFill="1" applyBorder="1" applyAlignment="1">
      <alignment horizontal="center" vertical="center" wrapText="1"/>
    </xf>
    <xf numFmtId="0" fontId="26" fillId="13" borderId="27" xfId="0" applyFont="1" applyFill="1" applyBorder="1" applyAlignment="1">
      <alignment horizontal="left" vertical="center" wrapText="1"/>
    </xf>
    <xf numFmtId="0" fontId="26" fillId="13" borderId="29" xfId="0" applyFont="1" applyFill="1" applyBorder="1" applyAlignment="1">
      <alignment horizontal="left" vertical="center" wrapText="1"/>
    </xf>
    <xf numFmtId="49" fontId="26" fillId="13" borderId="29" xfId="0" applyNumberFormat="1" applyFont="1" applyFill="1" applyBorder="1" applyAlignment="1" applyProtection="1">
      <alignment horizontal="center" vertical="center"/>
      <protection locked="0"/>
    </xf>
    <xf numFmtId="0" fontId="26" fillId="13" borderId="29" xfId="0" applyFont="1" applyFill="1" applyBorder="1" applyAlignment="1" applyProtection="1">
      <alignment horizontal="center" vertical="center"/>
      <protection locked="0"/>
    </xf>
    <xf numFmtId="0" fontId="26" fillId="13" borderId="29" xfId="0" applyFont="1" applyFill="1" applyBorder="1" applyAlignment="1">
      <alignment horizontal="center" vertical="center"/>
    </xf>
    <xf numFmtId="0" fontId="26" fillId="13" borderId="14" xfId="0" applyFont="1" applyFill="1" applyBorder="1" applyAlignment="1">
      <alignment horizontal="left" vertical="center" wrapText="1"/>
    </xf>
    <xf numFmtId="0" fontId="26" fillId="13" borderId="12" xfId="0" applyFont="1" applyFill="1" applyBorder="1" applyAlignment="1" applyProtection="1">
      <alignment horizontal="center" vertical="center"/>
      <protection locked="0"/>
    </xf>
    <xf numFmtId="0" fontId="26" fillId="13" borderId="12" xfId="0" applyFont="1" applyFill="1" applyBorder="1" applyAlignment="1">
      <alignment horizontal="center" vertical="center"/>
    </xf>
    <xf numFmtId="0" fontId="25" fillId="15" borderId="10" xfId="0" applyFont="1" applyFill="1" applyBorder="1" applyAlignment="1">
      <alignment horizontal="center" vertical="center"/>
    </xf>
    <xf numFmtId="0" fontId="25" fillId="15" borderId="0" xfId="0" applyFont="1" applyFill="1" applyAlignment="1">
      <alignment horizontal="center" vertical="center" wrapText="1"/>
    </xf>
    <xf numFmtId="0" fontId="36" fillId="15" borderId="0" xfId="0" applyFont="1" applyFill="1" applyAlignment="1">
      <alignment horizontal="center" vertical="center"/>
    </xf>
    <xf numFmtId="0" fontId="36" fillId="15" borderId="11" xfId="0" applyFont="1" applyFill="1" applyBorder="1" applyAlignment="1">
      <alignment horizontal="center" vertical="center"/>
    </xf>
    <xf numFmtId="0" fontId="36" fillId="15" borderId="11" xfId="0" applyFont="1" applyFill="1" applyBorder="1" applyAlignment="1">
      <alignment horizontal="center" vertical="center" wrapText="1"/>
    </xf>
    <xf numFmtId="0" fontId="36" fillId="15" borderId="11" xfId="9" applyFont="1" applyFill="1" applyBorder="1" applyAlignment="1">
      <alignment horizontal="center" vertical="center"/>
    </xf>
    <xf numFmtId="0" fontId="2" fillId="0" borderId="0" xfId="0" applyFont="1"/>
    <xf numFmtId="0" fontId="33" fillId="0" borderId="0" xfId="0" applyFont="1"/>
    <xf numFmtId="164" fontId="30" fillId="0" borderId="0" xfId="0" applyNumberFormat="1" applyFont="1"/>
    <xf numFmtId="0" fontId="26" fillId="0" borderId="30" xfId="0" applyFont="1" applyBorder="1" applyAlignment="1">
      <alignment horizontal="center" vertical="center"/>
    </xf>
    <xf numFmtId="0" fontId="26" fillId="0" borderId="30" xfId="0" applyFont="1" applyBorder="1" applyAlignment="1">
      <alignment horizontal="left" vertical="center"/>
    </xf>
    <xf numFmtId="164" fontId="34" fillId="15" borderId="0" xfId="32" applyNumberFormat="1" applyFont="1" applyFill="1" applyAlignment="1">
      <alignment horizontal="left"/>
    </xf>
    <xf numFmtId="0" fontId="25" fillId="15" borderId="12" xfId="0" applyFont="1" applyFill="1" applyBorder="1" applyAlignment="1">
      <alignment horizontal="center" vertical="center" wrapText="1"/>
    </xf>
    <xf numFmtId="0" fontId="26" fillId="0" borderId="0" xfId="0" applyFont="1" applyAlignment="1">
      <alignment horizontal="left" vertical="top" wrapText="1"/>
    </xf>
    <xf numFmtId="0" fontId="29" fillId="0" borderId="0" xfId="0" applyFont="1" applyAlignment="1">
      <alignment horizontal="left" vertical="top"/>
    </xf>
    <xf numFmtId="0" fontId="41" fillId="13" borderId="12" xfId="0" applyFont="1" applyFill="1" applyBorder="1" applyAlignment="1">
      <alignment horizontal="center" vertical="center" wrapText="1"/>
    </xf>
    <xf numFmtId="0" fontId="41" fillId="13" borderId="12" xfId="0" applyFont="1" applyFill="1" applyBorder="1" applyAlignment="1">
      <alignment horizontal="left" vertical="center" wrapText="1"/>
    </xf>
    <xf numFmtId="0" fontId="41" fillId="13" borderId="12" xfId="0" applyFont="1" applyFill="1" applyBorder="1" applyAlignment="1" applyProtection="1">
      <alignment horizontal="center" vertical="center" wrapText="1"/>
      <protection locked="0"/>
    </xf>
    <xf numFmtId="0" fontId="41" fillId="13" borderId="12" xfId="0" applyFont="1" applyFill="1" applyBorder="1" applyAlignment="1" applyProtection="1">
      <alignment horizontal="left" vertical="center" wrapText="1"/>
      <protection locked="0"/>
    </xf>
    <xf numFmtId="0" fontId="26" fillId="0" borderId="13" xfId="0" applyFont="1" applyBorder="1"/>
    <xf numFmtId="0" fontId="26" fillId="0" borderId="0" xfId="0" applyFont="1" applyAlignment="1">
      <alignment horizontal="right"/>
    </xf>
    <xf numFmtId="0" fontId="43" fillId="0" borderId="0" xfId="0" applyFont="1"/>
    <xf numFmtId="0" fontId="43" fillId="0" borderId="30" xfId="0" applyFont="1" applyBorder="1" applyAlignment="1">
      <alignment horizontal="center" vertical="center"/>
    </xf>
    <xf numFmtId="0" fontId="43" fillId="0" borderId="0" xfId="0" applyFont="1" applyAlignment="1">
      <alignment horizontal="center" vertical="center"/>
    </xf>
    <xf numFmtId="0" fontId="2" fillId="0" borderId="0" xfId="0" applyFont="1" applyAlignment="1">
      <alignment horizontal="center" vertical="center"/>
    </xf>
    <xf numFmtId="0" fontId="34" fillId="15" borderId="0" xfId="0" applyFont="1" applyFill="1" applyAlignment="1">
      <alignment vertical="center"/>
    </xf>
    <xf numFmtId="0" fontId="34" fillId="15" borderId="0" xfId="0" applyFont="1" applyFill="1" applyAlignment="1">
      <alignment horizontal="right" vertical="center"/>
    </xf>
    <xf numFmtId="0" fontId="25" fillId="15" borderId="29" xfId="0" applyFont="1" applyFill="1" applyBorder="1" applyAlignment="1">
      <alignment horizontal="center" vertical="center" wrapText="1"/>
    </xf>
    <xf numFmtId="0" fontId="26" fillId="0" borderId="28" xfId="0" applyFont="1" applyBorder="1" applyAlignment="1">
      <alignment horizontal="center" vertical="center"/>
    </xf>
    <xf numFmtId="0" fontId="0" fillId="0" borderId="0" xfId="0" applyAlignment="1">
      <alignment vertical="center"/>
    </xf>
    <xf numFmtId="0" fontId="30" fillId="0" borderId="0" xfId="0" applyFont="1" applyAlignment="1">
      <alignment vertical="center"/>
    </xf>
    <xf numFmtId="0" fontId="26" fillId="0" borderId="10" xfId="0" applyFont="1" applyBorder="1" applyAlignment="1">
      <alignment horizontal="center" vertical="center"/>
    </xf>
    <xf numFmtId="0" fontId="30" fillId="0" borderId="31" xfId="0" applyFont="1" applyBorder="1" applyAlignment="1">
      <alignment horizontal="center" vertical="center"/>
    </xf>
    <xf numFmtId="0" fontId="46" fillId="0" borderId="0" xfId="0" applyFont="1"/>
    <xf numFmtId="0" fontId="31" fillId="0" borderId="0" xfId="0" applyFont="1"/>
    <xf numFmtId="0" fontId="31" fillId="15" borderId="0" xfId="0" applyFont="1" applyFill="1"/>
    <xf numFmtId="0" fontId="26" fillId="0" borderId="28" xfId="0" applyFont="1" applyBorder="1" applyAlignment="1">
      <alignment horizontal="left" vertical="center"/>
    </xf>
    <xf numFmtId="49" fontId="41" fillId="13" borderId="12" xfId="0" applyNumberFormat="1" applyFont="1" applyFill="1" applyBorder="1" applyAlignment="1" applyProtection="1">
      <alignment horizontal="center" vertical="center" wrapText="1"/>
      <protection locked="0"/>
    </xf>
    <xf numFmtId="0" fontId="41" fillId="13" borderId="15" xfId="0" applyFont="1" applyFill="1" applyBorder="1" applyAlignment="1">
      <alignment horizontal="center" vertical="center" wrapText="1"/>
    </xf>
    <xf numFmtId="0" fontId="41" fillId="13" borderId="11" xfId="0" applyFont="1" applyFill="1" applyBorder="1" applyAlignment="1">
      <alignment horizontal="left" vertical="center" wrapText="1"/>
    </xf>
    <xf numFmtId="49" fontId="41" fillId="13" borderId="11" xfId="0" applyNumberFormat="1" applyFont="1" applyFill="1" applyBorder="1" applyAlignment="1" applyProtection="1">
      <alignment horizontal="center" vertical="center" wrapText="1"/>
      <protection locked="0"/>
    </xf>
    <xf numFmtId="0" fontId="41" fillId="13" borderId="26" xfId="0" applyFont="1" applyFill="1" applyBorder="1" applyAlignment="1">
      <alignment horizontal="center" vertical="center" wrapText="1"/>
    </xf>
    <xf numFmtId="0" fontId="47" fillId="0" borderId="0" xfId="0" applyFont="1" applyAlignment="1">
      <alignment horizontal="center" vertical="center"/>
    </xf>
    <xf numFmtId="0" fontId="26" fillId="0" borderId="0" xfId="0" applyFont="1" applyAlignment="1">
      <alignment horizontal="center" vertical="top" wrapText="1"/>
    </xf>
    <xf numFmtId="0" fontId="41" fillId="13" borderId="11" xfId="0" applyFont="1" applyFill="1" applyBorder="1" applyAlignment="1">
      <alignment horizontal="center" vertical="center" wrapText="1"/>
    </xf>
    <xf numFmtId="0" fontId="41" fillId="13" borderId="0" xfId="0" applyFont="1" applyFill="1" applyAlignment="1">
      <alignment horizontal="center" vertical="center" wrapText="1"/>
    </xf>
    <xf numFmtId="0" fontId="26" fillId="13" borderId="0" xfId="0" applyFont="1" applyFill="1" applyAlignment="1">
      <alignment horizontal="left" vertical="center" wrapText="1"/>
    </xf>
    <xf numFmtId="0" fontId="26" fillId="13" borderId="0" xfId="0" applyFont="1" applyFill="1" applyAlignment="1">
      <alignment horizontal="center" vertical="center" wrapText="1"/>
    </xf>
    <xf numFmtId="49" fontId="26" fillId="13" borderId="0" xfId="0" applyNumberFormat="1" applyFont="1" applyFill="1" applyAlignment="1" applyProtection="1">
      <alignment horizontal="center" vertical="center" wrapText="1"/>
      <protection locked="0"/>
    </xf>
    <xf numFmtId="0" fontId="42" fillId="13" borderId="0" xfId="0" applyFont="1" applyFill="1" applyAlignment="1">
      <alignment horizontal="left" vertical="center" wrapText="1"/>
    </xf>
    <xf numFmtId="0" fontId="41" fillId="13" borderId="0" xfId="0" applyFont="1" applyFill="1" applyAlignment="1">
      <alignment horizontal="left" vertical="center" wrapText="1"/>
    </xf>
    <xf numFmtId="49" fontId="41" fillId="13" borderId="0" xfId="0" applyNumberFormat="1" applyFont="1" applyFill="1" applyAlignment="1" applyProtection="1">
      <alignment horizontal="center" vertical="center" wrapText="1"/>
      <protection locked="0"/>
    </xf>
    <xf numFmtId="0" fontId="41" fillId="13" borderId="0" xfId="0" applyFont="1" applyFill="1" applyAlignment="1" applyProtection="1">
      <alignment horizontal="center" vertical="center" wrapText="1"/>
      <protection locked="0"/>
    </xf>
    <xf numFmtId="49" fontId="48" fillId="15" borderId="33" xfId="0" applyNumberFormat="1" applyFont="1" applyFill="1" applyBorder="1" applyAlignment="1" applyProtection="1">
      <alignment horizontal="center" vertical="center" wrapText="1"/>
      <protection locked="0"/>
    </xf>
    <xf numFmtId="0" fontId="41" fillId="13" borderId="11" xfId="0" applyFont="1" applyFill="1" applyBorder="1" applyAlignment="1" applyProtection="1">
      <alignment horizontal="center" vertical="center" wrapText="1"/>
      <protection locked="0"/>
    </xf>
    <xf numFmtId="1" fontId="41" fillId="13" borderId="12" xfId="0" applyNumberFormat="1" applyFont="1" applyFill="1" applyBorder="1" applyAlignment="1" applyProtection="1">
      <alignment horizontal="center" vertical="center" wrapText="1"/>
      <protection locked="0"/>
    </xf>
    <xf numFmtId="1" fontId="41" fillId="15" borderId="12" xfId="0" applyNumberFormat="1" applyFont="1" applyFill="1" applyBorder="1" applyAlignment="1" applyProtection="1">
      <alignment horizontal="center" vertical="center" wrapText="1"/>
      <protection locked="0"/>
    </xf>
    <xf numFmtId="1" fontId="41" fillId="15" borderId="11" xfId="0" applyNumberFormat="1" applyFont="1" applyFill="1" applyBorder="1" applyAlignment="1" applyProtection="1">
      <alignment horizontal="center" vertical="center" wrapText="1"/>
      <protection locked="0"/>
    </xf>
    <xf numFmtId="1" fontId="41" fillId="15" borderId="12" xfId="0" applyNumberFormat="1" applyFont="1" applyFill="1" applyBorder="1" applyAlignment="1">
      <alignment horizontal="center" vertical="center" wrapText="1"/>
    </xf>
    <xf numFmtId="1" fontId="48" fillId="15" borderId="22" xfId="0" applyNumberFormat="1" applyFont="1" applyFill="1" applyBorder="1" applyAlignment="1">
      <alignment horizontal="center" vertical="center" wrapText="1"/>
    </xf>
    <xf numFmtId="1" fontId="48" fillId="15" borderId="35" xfId="0" applyNumberFormat="1" applyFont="1" applyFill="1" applyBorder="1" applyAlignment="1">
      <alignment horizontal="center" vertical="center" wrapText="1"/>
    </xf>
    <xf numFmtId="1" fontId="48" fillId="15" borderId="34" xfId="0" applyNumberFormat="1" applyFont="1" applyFill="1" applyBorder="1" applyAlignment="1">
      <alignment horizontal="center" vertical="center" wrapText="1"/>
    </xf>
    <xf numFmtId="0" fontId="36" fillId="0" borderId="0" xfId="0" applyFont="1"/>
    <xf numFmtId="49" fontId="30" fillId="16" borderId="12" xfId="0" applyNumberFormat="1" applyFont="1" applyFill="1" applyBorder="1" applyAlignment="1" applyProtection="1">
      <alignment horizontal="center" vertical="center"/>
      <protection locked="0"/>
    </xf>
    <xf numFmtId="0" fontId="26" fillId="17" borderId="29" xfId="0" applyFont="1" applyFill="1" applyBorder="1" applyAlignment="1" applyProtection="1">
      <alignment horizontal="center" vertical="center"/>
      <protection locked="0"/>
    </xf>
    <xf numFmtId="0" fontId="26" fillId="17" borderId="12" xfId="0" applyFont="1" applyFill="1" applyBorder="1" applyAlignment="1" applyProtection="1">
      <alignment horizontal="center" vertical="center"/>
      <protection locked="0"/>
    </xf>
    <xf numFmtId="0" fontId="41" fillId="17" borderId="12" xfId="0" applyFont="1" applyFill="1" applyBorder="1" applyAlignment="1" applyProtection="1">
      <alignment horizontal="left" vertical="center" wrapText="1"/>
      <protection locked="0"/>
    </xf>
    <xf numFmtId="0" fontId="31" fillId="0" borderId="0" xfId="0" applyFont="1" applyAlignment="1">
      <alignment horizontal="center" vertical="top"/>
    </xf>
    <xf numFmtId="49" fontId="30" fillId="0" borderId="24" xfId="0" applyNumberFormat="1" applyFont="1" applyBorder="1" applyAlignment="1">
      <alignment horizontal="center" vertical="center"/>
    </xf>
    <xf numFmtId="49" fontId="30" fillId="0" borderId="30" xfId="0" applyNumberFormat="1" applyFont="1" applyBorder="1" applyAlignment="1">
      <alignment horizontal="center" vertical="center"/>
    </xf>
    <xf numFmtId="49" fontId="34" fillId="0" borderId="30" xfId="0" applyNumberFormat="1" applyFont="1" applyBorder="1" applyAlignment="1">
      <alignment horizontal="center" vertical="center"/>
    </xf>
    <xf numFmtId="0" fontId="34" fillId="0" borderId="0" xfId="0" applyFont="1" applyAlignment="1">
      <alignment horizontal="center" vertical="top"/>
    </xf>
    <xf numFmtId="0" fontId="34" fillId="0" borderId="24" xfId="0" applyFont="1" applyBorder="1" applyAlignment="1">
      <alignment horizontal="center" vertical="top"/>
    </xf>
    <xf numFmtId="0" fontId="34" fillId="0" borderId="30" xfId="0" applyFont="1" applyBorder="1" applyAlignment="1">
      <alignment horizontal="center" vertical="top"/>
    </xf>
    <xf numFmtId="0" fontId="34" fillId="0" borderId="0" xfId="0" applyFont="1" applyAlignment="1">
      <alignment horizontal="right"/>
    </xf>
    <xf numFmtId="164" fontId="34" fillId="15" borderId="0" xfId="0" applyNumberFormat="1" applyFont="1" applyFill="1" applyAlignment="1">
      <alignment horizontal="left"/>
    </xf>
    <xf numFmtId="164" fontId="34" fillId="0" borderId="0" xfId="0" applyNumberFormat="1" applyFont="1" applyAlignment="1">
      <alignment horizontal="left"/>
    </xf>
    <xf numFmtId="49" fontId="34" fillId="0" borderId="0" xfId="0" applyNumberFormat="1" applyFont="1" applyAlignment="1">
      <alignment vertical="top"/>
    </xf>
    <xf numFmtId="0" fontId="34" fillId="0" borderId="0" xfId="0" applyFont="1" applyAlignment="1">
      <alignment vertical="top"/>
    </xf>
    <xf numFmtId="164" fontId="34" fillId="0" borderId="13" xfId="0" applyNumberFormat="1" applyFont="1" applyBorder="1" applyAlignment="1">
      <alignment horizontal="center"/>
    </xf>
    <xf numFmtId="164" fontId="34" fillId="0" borderId="0" xfId="0" applyNumberFormat="1" applyFont="1" applyAlignment="1">
      <alignment horizontal="center"/>
    </xf>
    <xf numFmtId="49" fontId="34" fillId="0" borderId="0" xfId="0" applyNumberFormat="1" applyFont="1" applyAlignment="1">
      <alignment horizontal="center" vertical="top"/>
    </xf>
    <xf numFmtId="0" fontId="34" fillId="0" borderId="30" xfId="0" applyFont="1" applyBorder="1" applyAlignment="1">
      <alignment horizontal="left" wrapText="1"/>
    </xf>
    <xf numFmtId="0" fontId="34" fillId="0" borderId="30" xfId="0" applyFont="1" applyBorder="1" applyAlignment="1">
      <alignment horizontal="left" vertical="top" wrapText="1"/>
    </xf>
    <xf numFmtId="0" fontId="33" fillId="0" borderId="0" xfId="0" applyFont="1" applyAlignment="1">
      <alignment horizontal="right"/>
    </xf>
    <xf numFmtId="0" fontId="25" fillId="15" borderId="32" xfId="0" applyFont="1" applyFill="1" applyBorder="1" applyAlignment="1">
      <alignment horizontal="center" vertical="center"/>
    </xf>
    <xf numFmtId="0" fontId="28" fillId="0" borderId="0" xfId="0" applyFont="1" applyAlignment="1">
      <alignment horizontal="center"/>
    </xf>
    <xf numFmtId="0" fontId="29" fillId="0" borderId="28" xfId="0" applyFont="1" applyBorder="1" applyAlignment="1">
      <alignment horizontal="left" vertical="top"/>
    </xf>
    <xf numFmtId="0" fontId="26" fillId="0" borderId="28" xfId="0" applyFont="1" applyBorder="1" applyAlignment="1">
      <alignment vertical="center"/>
    </xf>
    <xf numFmtId="0" fontId="29" fillId="0" borderId="0" xfId="0" applyFont="1"/>
    <xf numFmtId="0" fontId="33" fillId="0" borderId="0" xfId="0" applyFont="1" applyAlignment="1">
      <alignment horizontal="left"/>
    </xf>
    <xf numFmtId="0" fontId="27" fillId="0" borderId="0" xfId="0" applyFont="1"/>
    <xf numFmtId="1" fontId="41" fillId="15" borderId="11" xfId="0" applyNumberFormat="1" applyFont="1" applyFill="1" applyBorder="1" applyAlignment="1">
      <alignment horizontal="center" vertical="center" wrapText="1"/>
    </xf>
    <xf numFmtId="0" fontId="42" fillId="13" borderId="12" xfId="0" applyFont="1" applyFill="1" applyBorder="1" applyAlignment="1" applyProtection="1">
      <alignment horizontal="center" vertical="center" wrapText="1"/>
      <protection locked="0"/>
    </xf>
    <xf numFmtId="0" fontId="58" fillId="0" borderId="0" xfId="0" applyFont="1"/>
    <xf numFmtId="0" fontId="23" fillId="0" borderId="0" xfId="0" applyFont="1"/>
    <xf numFmtId="0" fontId="52" fillId="15" borderId="0" xfId="0" applyFont="1" applyFill="1" applyAlignment="1">
      <alignment vertical="center"/>
    </xf>
    <xf numFmtId="164" fontId="53" fillId="0" borderId="0" xfId="0" applyNumberFormat="1" applyFont="1" applyAlignment="1" applyProtection="1">
      <alignment vertical="center"/>
      <protection locked="0"/>
    </xf>
    <xf numFmtId="0" fontId="53" fillId="0" borderId="0" xfId="0" applyFont="1"/>
    <xf numFmtId="164" fontId="53" fillId="0" borderId="0" xfId="0" applyNumberFormat="1" applyFont="1"/>
    <xf numFmtId="0" fontId="53" fillId="0" borderId="0" xfId="0" applyFont="1" applyAlignment="1">
      <alignment horizontal="left" wrapText="1" indent="1"/>
    </xf>
    <xf numFmtId="0" fontId="52" fillId="15" borderId="0" xfId="0" applyFont="1" applyFill="1" applyAlignment="1">
      <alignment horizontal="right" vertical="center"/>
    </xf>
    <xf numFmtId="0" fontId="55" fillId="0" borderId="0" xfId="0" applyFont="1" applyAlignment="1">
      <alignment vertical="center"/>
    </xf>
    <xf numFmtId="14" fontId="52" fillId="0" borderId="0" xfId="0" applyNumberFormat="1" applyFont="1" applyAlignment="1" applyProtection="1">
      <alignment horizontal="left" wrapText="1"/>
      <protection locked="0"/>
    </xf>
    <xf numFmtId="14" fontId="53" fillId="0" borderId="0" xfId="0" applyNumberFormat="1" applyFont="1" applyAlignment="1" applyProtection="1">
      <alignment horizontal="center" vertical="center" wrapText="1"/>
      <protection locked="0"/>
    </xf>
    <xf numFmtId="0" fontId="23" fillId="0" borderId="0" xfId="0" applyFont="1" applyAlignment="1">
      <alignment horizontal="center"/>
    </xf>
    <xf numFmtId="0" fontId="23" fillId="0" borderId="0" xfId="0" applyFont="1" applyAlignment="1">
      <alignment horizontal="center" vertical="center"/>
    </xf>
    <xf numFmtId="0" fontId="23" fillId="0" borderId="0" xfId="0" applyFont="1" applyAlignment="1">
      <alignment horizontal="left" wrapText="1"/>
    </xf>
    <xf numFmtId="0" fontId="23" fillId="0" borderId="0" xfId="0" applyFont="1" applyAlignment="1">
      <alignment wrapText="1"/>
    </xf>
    <xf numFmtId="0" fontId="52" fillId="0" borderId="0" xfId="0" applyFont="1" applyAlignment="1">
      <alignment wrapText="1"/>
    </xf>
    <xf numFmtId="0" fontId="53" fillId="0" borderId="0" xfId="0" applyFont="1" applyAlignment="1">
      <alignment horizontal="center"/>
    </xf>
    <xf numFmtId="0" fontId="23" fillId="0" borderId="32" xfId="0" applyFont="1" applyBorder="1" applyAlignment="1">
      <alignment horizontal="center" vertical="center"/>
    </xf>
    <xf numFmtId="0" fontId="62" fillId="15" borderId="0" xfId="0" applyFont="1" applyFill="1" applyAlignment="1">
      <alignment horizontal="center" vertical="center" wrapText="1"/>
    </xf>
    <xf numFmtId="0" fontId="59" fillId="15" borderId="0" xfId="0" applyFont="1" applyFill="1" applyAlignment="1">
      <alignment horizontal="center" vertical="center"/>
    </xf>
    <xf numFmtId="0" fontId="59" fillId="15" borderId="11" xfId="0" applyFont="1" applyFill="1" applyBorder="1" applyAlignment="1">
      <alignment horizontal="center" vertical="center"/>
    </xf>
    <xf numFmtId="0" fontId="59" fillId="15" borderId="11" xfId="0" applyFont="1" applyFill="1" applyBorder="1" applyAlignment="1">
      <alignment horizontal="center" vertical="center" wrapText="1"/>
    </xf>
    <xf numFmtId="0" fontId="59" fillId="15" borderId="11" xfId="9" applyFont="1" applyFill="1" applyBorder="1" applyAlignment="1">
      <alignment horizontal="center" vertical="center"/>
    </xf>
    <xf numFmtId="0" fontId="57" fillId="13" borderId="12" xfId="0" applyFont="1" applyFill="1" applyBorder="1" applyAlignment="1" applyProtection="1">
      <alignment horizontal="left" vertical="center" wrapText="1"/>
      <protection locked="0"/>
    </xf>
    <xf numFmtId="0" fontId="23" fillId="13" borderId="12" xfId="0" applyFont="1" applyFill="1" applyBorder="1" applyAlignment="1">
      <alignment horizontal="left" vertical="center" wrapText="1"/>
    </xf>
    <xf numFmtId="0" fontId="23" fillId="13" borderId="12" xfId="0" applyFont="1" applyFill="1" applyBorder="1" applyAlignment="1">
      <alignment horizontal="center" vertical="center" wrapText="1"/>
    </xf>
    <xf numFmtId="49" fontId="53" fillId="13" borderId="12" xfId="0" applyNumberFormat="1" applyFont="1" applyFill="1" applyBorder="1" applyAlignment="1" applyProtection="1">
      <alignment horizontal="center" vertical="center"/>
      <protection locked="0"/>
    </xf>
    <xf numFmtId="49" fontId="53" fillId="16" borderId="12" xfId="0" applyNumberFormat="1" applyFont="1" applyFill="1" applyBorder="1" applyAlignment="1" applyProtection="1">
      <alignment horizontal="center" vertical="center"/>
      <protection locked="0"/>
    </xf>
    <xf numFmtId="0" fontId="53" fillId="13" borderId="12" xfId="0" applyFont="1" applyFill="1" applyBorder="1" applyAlignment="1">
      <alignment horizontal="center" vertical="center"/>
    </xf>
    <xf numFmtId="0" fontId="57" fillId="13" borderId="12" xfId="0" applyFont="1" applyFill="1" applyBorder="1" applyAlignment="1">
      <alignment horizontal="left" vertical="center" wrapText="1"/>
    </xf>
    <xf numFmtId="0" fontId="52" fillId="0" borderId="0" xfId="0" applyFont="1" applyAlignment="1">
      <alignment horizontal="left" vertical="top" wrapText="1"/>
    </xf>
    <xf numFmtId="0" fontId="53" fillId="0" borderId="0" xfId="0" applyFont="1" applyAlignment="1">
      <alignment horizontal="left" vertical="top" wrapText="1"/>
    </xf>
    <xf numFmtId="49" fontId="53" fillId="0" borderId="0" xfId="0" applyNumberFormat="1" applyFont="1" applyAlignment="1">
      <alignment horizontal="center" vertical="center"/>
    </xf>
    <xf numFmtId="0" fontId="52" fillId="0" borderId="0" xfId="0" applyFont="1" applyAlignment="1">
      <alignment horizontal="center" vertical="center"/>
    </xf>
    <xf numFmtId="0" fontId="54" fillId="14" borderId="16" xfId="0" applyFont="1" applyFill="1" applyBorder="1" applyAlignment="1">
      <alignment horizontal="center" vertical="center" wrapText="1"/>
    </xf>
    <xf numFmtId="0" fontId="54" fillId="14" borderId="30" xfId="0" applyFont="1" applyFill="1" applyBorder="1" applyAlignment="1">
      <alignment horizontal="center" vertical="center" wrapText="1"/>
    </xf>
    <xf numFmtId="0" fontId="52" fillId="0" borderId="18" xfId="0" applyFont="1" applyBorder="1" applyAlignment="1">
      <alignment vertical="center"/>
    </xf>
    <xf numFmtId="0" fontId="23" fillId="0" borderId="24" xfId="0" applyFont="1" applyBorder="1" applyAlignment="1">
      <alignment horizontal="center" vertical="center"/>
    </xf>
    <xf numFmtId="0" fontId="23" fillId="0" borderId="30" xfId="0" applyFont="1" applyBorder="1" applyAlignment="1">
      <alignment horizontal="center" vertical="center"/>
    </xf>
    <xf numFmtId="0" fontId="23" fillId="0" borderId="18" xfId="0" applyFont="1" applyBorder="1" applyAlignment="1">
      <alignment vertical="center"/>
    </xf>
    <xf numFmtId="0" fontId="53" fillId="0" borderId="0" xfId="0" applyFont="1" applyAlignment="1">
      <alignment vertical="center" wrapText="1"/>
    </xf>
    <xf numFmtId="0" fontId="53" fillId="0" borderId="0" xfId="0" applyFont="1" applyAlignment="1">
      <alignment vertical="center"/>
    </xf>
    <xf numFmtId="0" fontId="23" fillId="0" borderId="0" xfId="0" applyFont="1" applyAlignment="1">
      <alignment vertical="center" wrapText="1"/>
    </xf>
    <xf numFmtId="0" fontId="52" fillId="14" borderId="30" xfId="0" applyFont="1" applyFill="1" applyBorder="1" applyAlignment="1">
      <alignment horizontal="center" vertical="center"/>
    </xf>
    <xf numFmtId="0" fontId="52" fillId="0" borderId="31" xfId="0" applyFont="1" applyBorder="1" applyAlignment="1">
      <alignment horizontal="center" vertical="center"/>
    </xf>
    <xf numFmtId="0" fontId="60" fillId="13" borderId="29" xfId="0" applyFont="1" applyFill="1" applyBorder="1" applyAlignment="1">
      <alignment horizontal="center" vertical="center" wrapText="1"/>
    </xf>
    <xf numFmtId="0" fontId="60" fillId="13" borderId="27" xfId="0" applyFont="1" applyFill="1" applyBorder="1" applyAlignment="1">
      <alignment horizontal="left" vertical="center" wrapText="1"/>
    </xf>
    <xf numFmtId="0" fontId="60" fillId="13" borderId="29" xfId="0" applyFont="1" applyFill="1" applyBorder="1" applyAlignment="1">
      <alignment horizontal="left" vertical="center" wrapText="1"/>
    </xf>
    <xf numFmtId="49" fontId="60" fillId="13" borderId="29" xfId="0" applyNumberFormat="1" applyFont="1" applyFill="1" applyBorder="1" applyAlignment="1" applyProtection="1">
      <alignment horizontal="center" vertical="center"/>
      <protection locked="0"/>
    </xf>
    <xf numFmtId="0" fontId="60" fillId="13" borderId="29" xfId="0" applyFont="1" applyFill="1" applyBorder="1" applyAlignment="1" applyProtection="1">
      <alignment horizontal="center" vertical="center"/>
      <protection locked="0"/>
    </xf>
    <xf numFmtId="0" fontId="60" fillId="17" borderId="29" xfId="0" applyFont="1" applyFill="1" applyBorder="1" applyAlignment="1" applyProtection="1">
      <alignment horizontal="center" vertical="center"/>
      <protection locked="0"/>
    </xf>
    <xf numFmtId="0" fontId="60" fillId="13" borderId="29" xfId="0" applyFont="1" applyFill="1" applyBorder="1" applyAlignment="1">
      <alignment horizontal="center" vertical="center"/>
    </xf>
    <xf numFmtId="0" fontId="60" fillId="13" borderId="12" xfId="0" applyFont="1" applyFill="1" applyBorder="1" applyAlignment="1">
      <alignment horizontal="center" vertical="center" wrapText="1"/>
    </xf>
    <xf numFmtId="0" fontId="60" fillId="13" borderId="14" xfId="0" applyFont="1" applyFill="1" applyBorder="1" applyAlignment="1">
      <alignment horizontal="left" vertical="center" wrapText="1"/>
    </xf>
    <xf numFmtId="0" fontId="60" fillId="13" borderId="12" xfId="0" applyFont="1" applyFill="1" applyBorder="1" applyAlignment="1">
      <alignment horizontal="left" vertical="center" wrapText="1"/>
    </xf>
    <xf numFmtId="0" fontId="60" fillId="13" borderId="12" xfId="0" applyFont="1" applyFill="1" applyBorder="1" applyAlignment="1" applyProtection="1">
      <alignment horizontal="center" vertical="center"/>
      <protection locked="0"/>
    </xf>
    <xf numFmtId="0" fontId="60" fillId="17" borderId="12" xfId="0" applyFont="1" applyFill="1" applyBorder="1" applyAlignment="1" applyProtection="1">
      <alignment horizontal="center" vertical="center"/>
      <protection locked="0"/>
    </xf>
    <xf numFmtId="0" fontId="60" fillId="13" borderId="12" xfId="0" applyFont="1" applyFill="1" applyBorder="1" applyAlignment="1">
      <alignment horizontal="center" vertical="center"/>
    </xf>
    <xf numFmtId="0" fontId="61" fillId="13" borderId="12" xfId="0" applyFont="1" applyFill="1" applyBorder="1" applyAlignment="1" applyProtection="1">
      <alignment horizontal="center" vertical="center" wrapText="1"/>
      <protection locked="0"/>
    </xf>
    <xf numFmtId="0" fontId="60" fillId="17" borderId="12" xfId="0" applyFont="1" applyFill="1" applyBorder="1" applyAlignment="1" applyProtection="1">
      <alignment horizontal="left" vertical="center" wrapText="1"/>
      <protection locked="0"/>
    </xf>
    <xf numFmtId="0" fontId="60" fillId="13" borderId="44" xfId="0" applyFont="1" applyFill="1" applyBorder="1" applyAlignment="1">
      <alignment horizontal="center" vertical="center" wrapText="1"/>
    </xf>
    <xf numFmtId="0" fontId="54" fillId="0" borderId="0" xfId="0" applyFont="1" applyAlignment="1">
      <alignment horizontal="center" wrapText="1"/>
    </xf>
    <xf numFmtId="0" fontId="26" fillId="13" borderId="0" xfId="0" applyFont="1" applyFill="1" applyAlignment="1">
      <alignment vertical="center" wrapText="1"/>
    </xf>
    <xf numFmtId="0" fontId="42" fillId="13" borderId="44" xfId="0" applyFont="1" applyFill="1" applyBorder="1" applyAlignment="1">
      <alignment horizontal="center" vertical="center" wrapText="1"/>
    </xf>
    <xf numFmtId="0" fontId="43" fillId="0" borderId="30" xfId="0" applyFont="1" applyBorder="1" applyAlignment="1">
      <alignment horizontal="left" vertical="top" wrapText="1"/>
    </xf>
    <xf numFmtId="0" fontId="41" fillId="0" borderId="12" xfId="0" applyFont="1" applyBorder="1" applyAlignment="1" applyProtection="1">
      <alignment horizontal="left" vertical="center" wrapText="1"/>
      <protection locked="0"/>
    </xf>
    <xf numFmtId="0" fontId="26" fillId="13" borderId="12" xfId="0" applyFont="1" applyFill="1" applyBorder="1" applyAlignment="1" applyProtection="1">
      <alignment horizontal="left" vertical="center" wrapText="1"/>
      <protection locked="0"/>
    </xf>
    <xf numFmtId="0" fontId="60" fillId="0" borderId="12" xfId="0" applyFont="1" applyBorder="1" applyAlignment="1" applyProtection="1">
      <alignment horizontal="left" vertical="center" wrapText="1"/>
      <protection locked="0"/>
    </xf>
    <xf numFmtId="0" fontId="26" fillId="0" borderId="12" xfId="0" applyFont="1" applyBorder="1"/>
    <xf numFmtId="0" fontId="0" fillId="0" borderId="12" xfId="0" applyBorder="1"/>
    <xf numFmtId="0" fontId="26" fillId="0" borderId="0" xfId="0" applyFont="1" applyAlignment="1">
      <alignment vertical="center" wrapText="1"/>
    </xf>
    <xf numFmtId="0" fontId="52" fillId="0" borderId="0" xfId="53" applyFont="1" applyAlignment="1" applyProtection="1">
      <alignment horizontal="left" vertical="center"/>
      <protection locked="0"/>
    </xf>
    <xf numFmtId="0" fontId="58" fillId="0" borderId="0" xfId="0" applyFont="1" applyAlignment="1">
      <alignment horizontal="center"/>
    </xf>
    <xf numFmtId="0" fontId="52" fillId="0" borderId="0" xfId="0" applyFont="1" applyAlignment="1">
      <alignment horizontal="left" vertical="center" wrapText="1"/>
    </xf>
    <xf numFmtId="0" fontId="52" fillId="0" borderId="0" xfId="0" applyFont="1" applyAlignment="1" applyProtection="1">
      <alignment horizontal="left" vertical="center" wrapText="1"/>
      <protection locked="0"/>
    </xf>
    <xf numFmtId="0" fontId="55" fillId="0" borderId="0" xfId="0" applyFont="1" applyAlignment="1">
      <alignment horizontal="left" wrapText="1"/>
    </xf>
    <xf numFmtId="0" fontId="52" fillId="15" borderId="12" xfId="0" applyFont="1" applyFill="1" applyBorder="1" applyAlignment="1">
      <alignment horizontal="center" vertical="top" wrapText="1"/>
    </xf>
    <xf numFmtId="0" fontId="56" fillId="15" borderId="12" xfId="0" applyFont="1" applyFill="1" applyBorder="1" applyAlignment="1">
      <alignment horizontal="center" vertical="top" wrapText="1"/>
    </xf>
    <xf numFmtId="0" fontId="52" fillId="14" borderId="24" xfId="0" applyFont="1" applyFill="1" applyBorder="1" applyAlignment="1">
      <alignment horizontal="center" vertical="center" wrapText="1"/>
    </xf>
    <xf numFmtId="0" fontId="52" fillId="14" borderId="23" xfId="0" applyFont="1" applyFill="1" applyBorder="1" applyAlignment="1">
      <alignment horizontal="center" vertical="center" wrapText="1"/>
    </xf>
    <xf numFmtId="0" fontId="52" fillId="14" borderId="22" xfId="0" applyFont="1" applyFill="1" applyBorder="1" applyAlignment="1">
      <alignment horizontal="center" vertical="center"/>
    </xf>
    <xf numFmtId="0" fontId="52" fillId="14" borderId="23" xfId="0" applyFont="1" applyFill="1" applyBorder="1" applyAlignment="1">
      <alignment horizontal="center" vertical="center"/>
    </xf>
    <xf numFmtId="0" fontId="57" fillId="0" borderId="20" xfId="0" applyFont="1" applyBorder="1" applyAlignment="1">
      <alignment horizontal="center" vertical="center"/>
    </xf>
    <xf numFmtId="0" fontId="57" fillId="0" borderId="10" xfId="0" applyFont="1" applyBorder="1" applyAlignment="1">
      <alignment horizontal="center" vertical="center"/>
    </xf>
    <xf numFmtId="0" fontId="52" fillId="0" borderId="22" xfId="0" applyFont="1" applyBorder="1" applyAlignment="1">
      <alignment horizontal="center" vertical="center"/>
    </xf>
    <xf numFmtId="0" fontId="52" fillId="0" borderId="23" xfId="0" applyFont="1" applyBorder="1" applyAlignment="1">
      <alignment horizontal="center" vertical="center"/>
    </xf>
    <xf numFmtId="0" fontId="52" fillId="0" borderId="24" xfId="0" applyFont="1" applyBorder="1" applyAlignment="1">
      <alignment horizontal="center" vertical="center" wrapText="1"/>
    </xf>
    <xf numFmtId="0" fontId="52" fillId="0" borderId="22" xfId="0" applyFont="1" applyBorder="1" applyAlignment="1">
      <alignment horizontal="center" vertical="center" wrapText="1"/>
    </xf>
    <xf numFmtId="0" fontId="52" fillId="0" borderId="23" xfId="0" applyFont="1" applyBorder="1" applyAlignment="1">
      <alignment horizontal="center" vertical="center" wrapText="1"/>
    </xf>
    <xf numFmtId="0" fontId="55" fillId="0" borderId="0" xfId="0" applyFont="1" applyAlignment="1">
      <alignment horizontal="left" vertical="center" wrapText="1"/>
    </xf>
    <xf numFmtId="0" fontId="52" fillId="0" borderId="0" xfId="0" applyFont="1" applyAlignment="1">
      <alignment horizontal="center" vertical="center"/>
    </xf>
    <xf numFmtId="0" fontId="52" fillId="0" borderId="30" xfId="0" applyFont="1" applyBorder="1" applyAlignment="1">
      <alignment vertical="center" wrapText="1"/>
    </xf>
    <xf numFmtId="0" fontId="23" fillId="0" borderId="30" xfId="0" applyFont="1" applyBorder="1" applyAlignment="1">
      <alignment vertical="center" wrapText="1"/>
    </xf>
    <xf numFmtId="0" fontId="34" fillId="0" borderId="0" xfId="0" applyFont="1" applyAlignment="1">
      <alignment horizontal="left" vertical="top"/>
    </xf>
    <xf numFmtId="0" fontId="32" fillId="0" borderId="25" xfId="0" applyFont="1" applyBorder="1" applyAlignment="1">
      <alignment horizontal="left" vertical="top"/>
    </xf>
    <xf numFmtId="0" fontId="27" fillId="0" borderId="0" xfId="0" applyFont="1" applyAlignment="1">
      <alignment horizontal="left" vertical="center"/>
    </xf>
    <xf numFmtId="0" fontId="31" fillId="15" borderId="12" xfId="0" applyFont="1" applyFill="1" applyBorder="1" applyAlignment="1">
      <alignment horizontal="center" vertical="top" wrapText="1"/>
    </xf>
    <xf numFmtId="0" fontId="29" fillId="15" borderId="12" xfId="0" applyFont="1" applyFill="1" applyBorder="1" applyAlignment="1">
      <alignment horizontal="center" vertical="top" wrapText="1"/>
    </xf>
    <xf numFmtId="0" fontId="24" fillId="0" borderId="0" xfId="0" applyFont="1" applyAlignment="1">
      <alignment horizontal="left" vertical="center"/>
    </xf>
    <xf numFmtId="0" fontId="57" fillId="15" borderId="16" xfId="0" applyFont="1" applyFill="1" applyBorder="1" applyAlignment="1">
      <alignment horizontal="center" vertical="top"/>
    </xf>
    <xf numFmtId="0" fontId="57" fillId="15" borderId="13" xfId="0" applyFont="1" applyFill="1" applyBorder="1" applyAlignment="1">
      <alignment horizontal="center" vertical="top"/>
    </xf>
    <xf numFmtId="0" fontId="57" fillId="15" borderId="17" xfId="0" applyFont="1" applyFill="1" applyBorder="1" applyAlignment="1">
      <alignment horizontal="center" vertical="top"/>
    </xf>
    <xf numFmtId="0" fontId="57" fillId="15" borderId="18" xfId="0" applyFont="1" applyFill="1" applyBorder="1" applyAlignment="1">
      <alignment horizontal="center" vertical="top"/>
    </xf>
    <xf numFmtId="0" fontId="57" fillId="15" borderId="0" xfId="0" applyFont="1" applyFill="1" applyAlignment="1">
      <alignment horizontal="center" vertical="top"/>
    </xf>
    <xf numFmtId="0" fontId="57" fillId="15" borderId="19" xfId="0" applyFont="1" applyFill="1" applyBorder="1" applyAlignment="1">
      <alignment horizontal="center" vertical="top"/>
    </xf>
    <xf numFmtId="0" fontId="57" fillId="15" borderId="20" xfId="0" applyFont="1" applyFill="1" applyBorder="1" applyAlignment="1">
      <alignment horizontal="center" vertical="top"/>
    </xf>
    <xf numFmtId="0" fontId="57" fillId="15" borderId="21" xfId="0" applyFont="1" applyFill="1" applyBorder="1" applyAlignment="1">
      <alignment horizontal="center" vertical="top"/>
    </xf>
    <xf numFmtId="0" fontId="57" fillId="15" borderId="10" xfId="0" applyFont="1" applyFill="1" applyBorder="1" applyAlignment="1">
      <alignment horizontal="center" vertical="top"/>
    </xf>
    <xf numFmtId="0" fontId="45" fillId="0" borderId="0" xfId="0" applyFont="1" applyAlignment="1">
      <alignment horizontal="left" vertical="center"/>
    </xf>
    <xf numFmtId="0" fontId="34" fillId="0" borderId="0" xfId="0" applyFont="1" applyAlignment="1">
      <alignment horizontal="center"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5" fillId="14" borderId="24" xfId="0" applyFont="1" applyFill="1" applyBorder="1" applyAlignment="1">
      <alignment horizontal="center" vertical="center" wrapText="1"/>
    </xf>
    <xf numFmtId="0" fontId="35" fillId="14" borderId="23" xfId="0" applyFont="1" applyFill="1" applyBorder="1" applyAlignment="1">
      <alignment horizontal="center" vertical="center" wrapText="1"/>
    </xf>
    <xf numFmtId="0" fontId="34" fillId="0" borderId="24" xfId="0" applyFont="1" applyBorder="1" applyAlignment="1">
      <alignment horizontal="center" wrapText="1"/>
    </xf>
    <xf numFmtId="0" fontId="34" fillId="0" borderId="22" xfId="0" applyFont="1" applyBorder="1" applyAlignment="1">
      <alignment horizontal="center" wrapText="1"/>
    </xf>
    <xf numFmtId="0" fontId="34" fillId="0" borderId="23" xfId="0" applyFont="1" applyBorder="1" applyAlignment="1">
      <alignment horizontal="center" wrapText="1"/>
    </xf>
    <xf numFmtId="0" fontId="26" fillId="0" borderId="20" xfId="0" applyFont="1" applyBorder="1" applyAlignment="1">
      <alignment horizontal="center"/>
    </xf>
    <xf numFmtId="0" fontId="26" fillId="0" borderId="10" xfId="0" applyFont="1" applyBorder="1" applyAlignment="1">
      <alignment horizont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0" fontId="26" fillId="0" borderId="19" xfId="0" applyFont="1" applyBorder="1" applyAlignment="1">
      <alignment horizontal="center"/>
    </xf>
    <xf numFmtId="0" fontId="34" fillId="0" borderId="16" xfId="0" applyFont="1" applyBorder="1" applyAlignment="1">
      <alignment horizontal="left" vertical="center" wrapText="1"/>
    </xf>
    <xf numFmtId="0" fontId="26" fillId="0" borderId="13" xfId="0" applyFont="1" applyBorder="1" applyAlignment="1">
      <alignment horizontal="left" vertical="center" wrapText="1"/>
    </xf>
    <xf numFmtId="0" fontId="26" fillId="0" borderId="17" xfId="0" applyFont="1" applyBorder="1" applyAlignment="1">
      <alignment horizontal="left" vertical="center" wrapText="1"/>
    </xf>
    <xf numFmtId="0" fontId="26" fillId="0" borderId="18" xfId="0" applyFont="1" applyBorder="1" applyAlignment="1">
      <alignment horizontal="left" vertical="center" wrapText="1"/>
    </xf>
    <xf numFmtId="0" fontId="26" fillId="0" borderId="0" xfId="0" applyFont="1" applyAlignment="1">
      <alignment horizontal="left" vertic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26" fillId="0" borderId="10" xfId="0" applyFont="1" applyBorder="1" applyAlignment="1">
      <alignment horizontal="left" vertical="center" wrapText="1"/>
    </xf>
    <xf numFmtId="0" fontId="34" fillId="14" borderId="22" xfId="0" applyFont="1" applyFill="1" applyBorder="1" applyAlignment="1">
      <alignment horizontal="center" vertical="center"/>
    </xf>
    <xf numFmtId="0" fontId="34" fillId="14" borderId="23" xfId="0" applyFont="1" applyFill="1" applyBorder="1" applyAlignment="1">
      <alignment horizontal="center" vertical="center"/>
    </xf>
    <xf numFmtId="0" fontId="33" fillId="0" borderId="0" xfId="0" applyFont="1" applyAlignment="1">
      <alignment horizontal="left" vertical="center"/>
    </xf>
    <xf numFmtId="0" fontId="52" fillId="14" borderId="30" xfId="0" applyFont="1" applyFill="1" applyBorder="1" applyAlignment="1">
      <alignment horizontal="center" vertical="center" wrapText="1"/>
    </xf>
    <xf numFmtId="0" fontId="57" fillId="0" borderId="30" xfId="0" applyFont="1" applyBorder="1" applyAlignment="1">
      <alignment horizontal="center" vertical="center"/>
    </xf>
    <xf numFmtId="0" fontId="52" fillId="14" borderId="30" xfId="0" applyFont="1" applyFill="1" applyBorder="1" applyAlignment="1">
      <alignment horizontal="center" vertical="center"/>
    </xf>
    <xf numFmtId="0" fontId="52" fillId="0" borderId="24" xfId="0" applyFont="1" applyBorder="1" applyAlignment="1">
      <alignment horizontal="center" vertical="center"/>
    </xf>
    <xf numFmtId="0" fontId="48" fillId="0" borderId="30" xfId="0" applyFont="1" applyBorder="1" applyAlignment="1">
      <alignment horizontal="left" vertical="center"/>
    </xf>
    <xf numFmtId="0" fontId="34" fillId="0" borderId="24" xfId="0" applyFont="1" applyBorder="1" applyAlignment="1">
      <alignment horizontal="left" vertical="center"/>
    </xf>
    <xf numFmtId="0" fontId="34" fillId="0" borderId="22" xfId="0" applyFont="1" applyBorder="1" applyAlignment="1">
      <alignment horizontal="left" vertical="center"/>
    </xf>
    <xf numFmtId="0" fontId="34" fillId="0" borderId="23" xfId="0" applyFont="1" applyBorder="1" applyAlignment="1">
      <alignment horizontal="left" vertical="center"/>
    </xf>
    <xf numFmtId="0" fontId="34" fillId="0" borderId="0" xfId="0" applyFont="1" applyAlignment="1">
      <alignment horizontal="left" vertical="center"/>
    </xf>
    <xf numFmtId="0" fontId="34" fillId="15" borderId="24" xfId="0" applyFont="1" applyFill="1" applyBorder="1" applyAlignment="1">
      <alignment horizontal="left"/>
    </xf>
    <xf numFmtId="0" fontId="34" fillId="15" borderId="22" xfId="0" applyFont="1" applyFill="1" applyBorder="1" applyAlignment="1">
      <alignment horizontal="left"/>
    </xf>
    <xf numFmtId="0" fontId="34" fillId="15" borderId="17" xfId="0" applyFont="1" applyFill="1" applyBorder="1" applyAlignment="1">
      <alignment horizontal="left"/>
    </xf>
    <xf numFmtId="0" fontId="48" fillId="0" borderId="30" xfId="0" applyFont="1" applyBorder="1" applyAlignment="1">
      <alignment horizontal="left" vertical="center" wrapText="1"/>
    </xf>
    <xf numFmtId="49" fontId="2" fillId="15" borderId="0" xfId="0" applyNumberFormat="1" applyFont="1" applyFill="1" applyAlignment="1">
      <alignment horizontal="left" vertical="top"/>
    </xf>
    <xf numFmtId="49" fontId="0" fillId="15" borderId="0" xfId="0" applyNumberFormat="1" applyFill="1" applyAlignment="1">
      <alignment horizontal="left" vertical="top"/>
    </xf>
    <xf numFmtId="0" fontId="34" fillId="0" borderId="0" xfId="0" applyFont="1" applyAlignment="1">
      <alignment horizontal="left"/>
    </xf>
    <xf numFmtId="0" fontId="38" fillId="15" borderId="30" xfId="0" applyFont="1" applyFill="1" applyBorder="1" applyAlignment="1">
      <alignment horizontal="center"/>
    </xf>
    <xf numFmtId="0" fontId="39" fillId="0" borderId="30" xfId="0" applyFont="1" applyBorder="1" applyAlignment="1">
      <alignment horizontal="center"/>
    </xf>
    <xf numFmtId="0" fontId="34" fillId="15" borderId="30" xfId="0" applyFont="1" applyFill="1" applyBorder="1" applyAlignment="1">
      <alignment horizontal="center"/>
    </xf>
    <xf numFmtId="0" fontId="0" fillId="0" borderId="30" xfId="0" applyBorder="1" applyAlignment="1">
      <alignment horizontal="center"/>
    </xf>
    <xf numFmtId="0" fontId="43" fillId="0" borderId="18" xfId="0" applyFont="1" applyBorder="1" applyAlignment="1">
      <alignment horizontal="left" vertical="center" wrapText="1"/>
    </xf>
    <xf numFmtId="0" fontId="43" fillId="0" borderId="0" xfId="0" applyFont="1" applyAlignment="1">
      <alignment horizontal="left" vertical="center" wrapText="1"/>
    </xf>
    <xf numFmtId="0" fontId="26" fillId="15" borderId="0" xfId="0" applyFont="1" applyFill="1" applyAlignment="1">
      <alignment horizontal="center"/>
    </xf>
    <xf numFmtId="0" fontId="26" fillId="15" borderId="0" xfId="0" applyFont="1" applyFill="1" applyAlignment="1">
      <alignment horizontal="left"/>
    </xf>
    <xf numFmtId="14" fontId="26" fillId="15" borderId="0" xfId="0" applyNumberFormat="1" applyFont="1" applyFill="1" applyAlignment="1">
      <alignment horizontal="left"/>
    </xf>
    <xf numFmtId="0" fontId="31" fillId="0" borderId="30" xfId="0" applyFont="1" applyBorder="1" applyAlignment="1">
      <alignment horizontal="center" vertical="center" wrapText="1"/>
    </xf>
    <xf numFmtId="0" fontId="26" fillId="0" borderId="24" xfId="0" applyFont="1" applyBorder="1" applyAlignment="1">
      <alignment horizontal="center" vertical="center"/>
    </xf>
    <xf numFmtId="0" fontId="26" fillId="0" borderId="22" xfId="0" applyFont="1" applyBorder="1" applyAlignment="1">
      <alignment horizontal="center" vertical="center"/>
    </xf>
    <xf numFmtId="0" fontId="26" fillId="0" borderId="23" xfId="0" applyFont="1" applyBorder="1" applyAlignment="1">
      <alignment horizontal="center" vertical="center"/>
    </xf>
    <xf numFmtId="0" fontId="26" fillId="0" borderId="0" xfId="0" applyFont="1" applyAlignment="1">
      <alignment horizontal="right"/>
    </xf>
    <xf numFmtId="164" fontId="26" fillId="15" borderId="0" xfId="0" applyNumberFormat="1" applyFont="1" applyFill="1" applyAlignment="1">
      <alignment horizontal="left"/>
    </xf>
    <xf numFmtId="49" fontId="26" fillId="15" borderId="0" xfId="0" applyNumberFormat="1" applyFont="1" applyFill="1" applyAlignment="1">
      <alignment horizontal="left" vertical="top"/>
    </xf>
    <xf numFmtId="0" fontId="26" fillId="15" borderId="0" xfId="0" applyFont="1" applyFill="1" applyAlignment="1">
      <alignment horizontal="left" vertical="top"/>
    </xf>
    <xf numFmtId="0" fontId="26" fillId="0" borderId="30" xfId="0" applyFont="1" applyBorder="1" applyAlignment="1">
      <alignment horizontal="left" vertical="center"/>
    </xf>
    <xf numFmtId="0" fontId="26" fillId="0" borderId="30" xfId="0" applyFont="1" applyBorder="1" applyAlignment="1">
      <alignment horizontal="center"/>
    </xf>
    <xf numFmtId="0" fontId="43" fillId="0" borderId="24" xfId="0" applyFont="1" applyBorder="1" applyAlignment="1">
      <alignment horizontal="center" vertical="center"/>
    </xf>
    <xf numFmtId="0" fontId="43" fillId="0" borderId="22" xfId="0" applyFont="1" applyBorder="1" applyAlignment="1">
      <alignment horizontal="center" vertical="center"/>
    </xf>
    <xf numFmtId="0" fontId="43" fillId="0" borderId="23" xfId="0" applyFont="1" applyBorder="1" applyAlignment="1">
      <alignment horizontal="center" vertical="center"/>
    </xf>
    <xf numFmtId="0" fontId="31" fillId="0" borderId="30" xfId="0" applyFont="1" applyBorder="1" applyAlignment="1">
      <alignment horizontal="center" vertical="center"/>
    </xf>
    <xf numFmtId="0" fontId="31" fillId="0" borderId="0" xfId="0" applyFont="1" applyAlignment="1">
      <alignment horizontal="left" vertical="center" wrapText="1"/>
    </xf>
    <xf numFmtId="164" fontId="31" fillId="0" borderId="0" xfId="32" applyNumberFormat="1" applyFont="1" applyAlignment="1">
      <alignment horizontal="left" vertical="center"/>
    </xf>
    <xf numFmtId="164" fontId="31" fillId="0" borderId="0" xfId="0" applyNumberFormat="1" applyFont="1" applyAlignment="1">
      <alignment horizontal="left"/>
    </xf>
    <xf numFmtId="164" fontId="31" fillId="0" borderId="0" xfId="32" applyNumberFormat="1" applyFont="1" applyAlignment="1">
      <alignment horizontal="left"/>
    </xf>
    <xf numFmtId="0" fontId="31" fillId="0" borderId="0" xfId="0" applyFont="1" applyAlignment="1">
      <alignment horizontal="left" vertical="center"/>
    </xf>
    <xf numFmtId="0" fontId="31" fillId="0" borderId="0" xfId="0" applyFont="1" applyAlignment="1">
      <alignment horizontal="left"/>
    </xf>
    <xf numFmtId="0" fontId="28" fillId="0" borderId="0" xfId="0" applyFont="1" applyAlignment="1">
      <alignment horizontal="center"/>
    </xf>
    <xf numFmtId="0" fontId="34" fillId="0" borderId="30" xfId="0" applyFont="1" applyBorder="1" applyAlignment="1">
      <alignment horizontal="center"/>
    </xf>
    <xf numFmtId="164" fontId="34" fillId="0" borderId="30" xfId="0" applyNumberFormat="1" applyFont="1" applyBorder="1" applyAlignment="1">
      <alignment horizontal="center"/>
    </xf>
    <xf numFmtId="0" fontId="34" fillId="0" borderId="24" xfId="0" applyFont="1" applyBorder="1" applyAlignment="1">
      <alignment horizontal="center"/>
    </xf>
    <xf numFmtId="0" fontId="34" fillId="0" borderId="23" xfId="0" applyFont="1" applyBorder="1" applyAlignment="1">
      <alignment horizontal="center"/>
    </xf>
    <xf numFmtId="0" fontId="34" fillId="0" borderId="0" xfId="0" applyFont="1" applyAlignment="1">
      <alignment horizontal="right"/>
    </xf>
    <xf numFmtId="164" fontId="34" fillId="15" borderId="0" xfId="0" applyNumberFormat="1" applyFont="1" applyFill="1" applyAlignment="1">
      <alignment horizontal="left"/>
    </xf>
    <xf numFmtId="0" fontId="34" fillId="0" borderId="0" xfId="0" applyFont="1" applyAlignment="1">
      <alignment horizontal="left" vertical="center" wrapText="1"/>
    </xf>
    <xf numFmtId="0" fontId="34" fillId="0" borderId="0" xfId="0" applyFont="1" applyAlignment="1" applyProtection="1">
      <alignment horizontal="left" vertical="center" wrapText="1"/>
      <protection locked="0"/>
    </xf>
    <xf numFmtId="0" fontId="34" fillId="0" borderId="0" xfId="0" applyFont="1" applyAlignment="1" applyProtection="1">
      <alignment horizontal="left" vertical="center"/>
      <protection locked="0"/>
    </xf>
    <xf numFmtId="49" fontId="34" fillId="0" borderId="37" xfId="0" applyNumberFormat="1" applyFont="1" applyBorder="1" applyAlignment="1">
      <alignment horizontal="center" vertical="top"/>
    </xf>
    <xf numFmtId="49" fontId="34" fillId="0" borderId="36" xfId="0" applyNumberFormat="1" applyFont="1" applyBorder="1" applyAlignment="1">
      <alignment horizontal="center" vertical="top"/>
    </xf>
    <xf numFmtId="49" fontId="34" fillId="0" borderId="38" xfId="0" applyNumberFormat="1" applyFont="1" applyBorder="1" applyAlignment="1">
      <alignment horizontal="center" vertical="top"/>
    </xf>
    <xf numFmtId="49" fontId="34" fillId="0" borderId="39" xfId="0" applyNumberFormat="1" applyFont="1" applyBorder="1" applyAlignment="1">
      <alignment horizontal="center" vertical="top"/>
    </xf>
    <xf numFmtId="49" fontId="34" fillId="0" borderId="12" xfId="0" applyNumberFormat="1" applyFont="1" applyBorder="1" applyAlignment="1">
      <alignment horizontal="center" vertical="top"/>
    </xf>
    <xf numFmtId="49" fontId="34" fillId="0" borderId="40" xfId="0" applyNumberFormat="1" applyFont="1" applyBorder="1" applyAlignment="1">
      <alignment horizontal="center" vertical="top"/>
    </xf>
    <xf numFmtId="49" fontId="34" fillId="0" borderId="41" xfId="0" applyNumberFormat="1" applyFont="1" applyBorder="1" applyAlignment="1">
      <alignment horizontal="center" vertical="top"/>
    </xf>
    <xf numFmtId="49" fontId="34" fillId="0" borderId="42" xfId="0" applyNumberFormat="1" applyFont="1" applyBorder="1" applyAlignment="1">
      <alignment horizontal="center" vertical="top"/>
    </xf>
    <xf numFmtId="49" fontId="34" fillId="0" borderId="43" xfId="0" applyNumberFormat="1" applyFont="1" applyBorder="1" applyAlignment="1">
      <alignment horizontal="center" vertical="top"/>
    </xf>
    <xf numFmtId="0" fontId="34" fillId="0" borderId="30" xfId="0" applyFont="1" applyBorder="1" applyAlignment="1">
      <alignment horizontal="left" vertical="top"/>
    </xf>
    <xf numFmtId="49" fontId="34" fillId="0" borderId="30" xfId="0" applyNumberFormat="1" applyFont="1" applyBorder="1" applyAlignment="1">
      <alignment horizontal="center" vertical="top"/>
    </xf>
    <xf numFmtId="0" fontId="33" fillId="0" borderId="0" xfId="0" applyFont="1" applyAlignment="1">
      <alignment horizontal="left" wrapText="1"/>
    </xf>
    <xf numFmtId="0" fontId="34" fillId="15" borderId="30" xfId="0" applyFont="1" applyFill="1" applyBorder="1" applyAlignment="1">
      <alignment horizontal="center" vertical="top" wrapText="1"/>
    </xf>
    <xf numFmtId="0" fontId="29" fillId="15" borderId="30" xfId="0" applyFont="1" applyFill="1" applyBorder="1" applyAlignment="1">
      <alignment horizontal="center" vertical="top" wrapText="1"/>
    </xf>
    <xf numFmtId="0" fontId="34" fillId="0" borderId="33" xfId="0" applyFont="1" applyBorder="1" applyAlignment="1">
      <alignment horizontal="left" vertical="top" wrapText="1"/>
    </xf>
    <xf numFmtId="0" fontId="34" fillId="0" borderId="34" xfId="0" applyFont="1" applyBorder="1" applyAlignment="1">
      <alignment horizontal="left" vertical="top" wrapText="1"/>
    </xf>
    <xf numFmtId="49" fontId="34" fillId="15" borderId="0" xfId="0" applyNumberFormat="1" applyFont="1" applyFill="1" applyAlignment="1">
      <alignment horizontal="left" vertical="top"/>
    </xf>
    <xf numFmtId="1" fontId="34" fillId="0" borderId="30" xfId="0" applyNumberFormat="1" applyFont="1" applyBorder="1" applyAlignment="1">
      <alignment horizontal="center"/>
    </xf>
    <xf numFmtId="164" fontId="34" fillId="0" borderId="24" xfId="0" applyNumberFormat="1" applyFont="1" applyBorder="1" applyAlignment="1">
      <alignment horizontal="center"/>
    </xf>
    <xf numFmtId="164" fontId="34" fillId="0" borderId="22" xfId="0" applyNumberFormat="1" applyFont="1" applyBorder="1" applyAlignment="1">
      <alignment horizontal="center"/>
    </xf>
    <xf numFmtId="164" fontId="34" fillId="0" borderId="23" xfId="0" applyNumberFormat="1" applyFont="1" applyBorder="1" applyAlignment="1">
      <alignment horizontal="center"/>
    </xf>
    <xf numFmtId="0" fontId="31" fillId="15" borderId="16" xfId="0" applyFont="1" applyFill="1" applyBorder="1" applyAlignment="1">
      <alignment horizontal="center" vertical="top"/>
    </xf>
    <xf numFmtId="0" fontId="31" fillId="15" borderId="13" xfId="0" applyFont="1" applyFill="1" applyBorder="1" applyAlignment="1">
      <alignment horizontal="center" vertical="top"/>
    </xf>
    <xf numFmtId="0" fontId="31" fillId="15" borderId="17" xfId="0" applyFont="1" applyFill="1" applyBorder="1" applyAlignment="1">
      <alignment horizontal="center" vertical="top"/>
    </xf>
    <xf numFmtId="0" fontId="31" fillId="15" borderId="18" xfId="0" applyFont="1" applyFill="1" applyBorder="1" applyAlignment="1">
      <alignment horizontal="center" vertical="top"/>
    </xf>
    <xf numFmtId="0" fontId="31" fillId="15" borderId="0" xfId="0" applyFont="1" applyFill="1" applyAlignment="1">
      <alignment horizontal="center" vertical="top"/>
    </xf>
    <xf numFmtId="0" fontId="31" fillId="15" borderId="19" xfId="0" applyFont="1" applyFill="1" applyBorder="1" applyAlignment="1">
      <alignment horizontal="center" vertical="top"/>
    </xf>
    <xf numFmtId="0" fontId="31" fillId="15" borderId="20" xfId="0" applyFont="1" applyFill="1" applyBorder="1" applyAlignment="1">
      <alignment horizontal="center" vertical="top"/>
    </xf>
    <xf numFmtId="0" fontId="31" fillId="15" borderId="21" xfId="0" applyFont="1" applyFill="1" applyBorder="1" applyAlignment="1">
      <alignment horizontal="center" vertical="top"/>
    </xf>
    <xf numFmtId="0" fontId="31" fillId="15" borderId="10" xfId="0" applyFont="1" applyFill="1" applyBorder="1" applyAlignment="1">
      <alignment horizontal="center" vertical="top"/>
    </xf>
    <xf numFmtId="0" fontId="44" fillId="13" borderId="12" xfId="0" applyFont="1" applyFill="1" applyBorder="1" applyAlignment="1">
      <alignment horizontal="left" vertical="center" wrapText="1"/>
    </xf>
  </cellXfs>
  <cellStyles count="60">
    <cellStyle name="20% — akcent 1 2" xfId="33" xr:uid="{CB9DBB9C-D1B7-44BA-8704-2526E12DD704}"/>
    <cellStyle name="20% — akcent 2 2" xfId="34" xr:uid="{03DDA888-2866-43B4-BC64-C67ACDE12F08}"/>
    <cellStyle name="20% — akcent 3 2" xfId="35" xr:uid="{24BCFC01-306B-45D3-8CDE-8D56D7247A8D}"/>
    <cellStyle name="20% — akcent 4 2" xfId="36" xr:uid="{D65891FF-C660-466F-B0DD-2E9E23D228E2}"/>
    <cellStyle name="20% — akcent 5 2" xfId="37" xr:uid="{6B80CA21-DA69-4A31-8B86-D8633421D7DF}"/>
    <cellStyle name="20% — akcent 6 2" xfId="38" xr:uid="{0FD389FF-8821-4FDF-BB5E-88B68A83332C}"/>
    <cellStyle name="40% — akcent 1 2" xfId="39" xr:uid="{01B660F0-8BE4-4CE5-B88B-60DF2761A35F}"/>
    <cellStyle name="40% — akcent 2 2" xfId="40" xr:uid="{A25C544A-942B-46A1-9F5A-7DC8C1EF1575}"/>
    <cellStyle name="40% — akcent 3 2" xfId="41" xr:uid="{13B37C26-4D95-4BB3-8F16-0717A07B7372}"/>
    <cellStyle name="40% — akcent 4 2" xfId="42" xr:uid="{D63F8F60-B0FC-4324-9466-26E6FE6F16D8}"/>
    <cellStyle name="40% — akcent 5 2" xfId="43" xr:uid="{E733F92E-2A35-4E89-8528-6182DC854887}"/>
    <cellStyle name="40% — akcent 6 2" xfId="44" xr:uid="{112129FE-B3BB-42AA-A452-C3CF03419DAC}"/>
    <cellStyle name="60% — akcent 1 2" xfId="45" xr:uid="{CF098397-90A4-4380-AAAD-27F7501D7E40}"/>
    <cellStyle name="60% — akcent 2 2" xfId="46" xr:uid="{3FF58B8E-A20B-4F78-9146-B7C3DDD51123}"/>
    <cellStyle name="60% — akcent 3 2" xfId="47" xr:uid="{3E6C32BB-5954-43D1-9EF9-043B9384B562}"/>
    <cellStyle name="60% — akcent 4 2" xfId="48" xr:uid="{87881E2C-9E4F-48D9-924E-80BD50A1E011}"/>
    <cellStyle name="60% — akcent 5 2" xfId="49" xr:uid="{46491016-B2F2-43D2-B142-1615591134E7}"/>
    <cellStyle name="60% — akcent 6 2" xfId="50" xr:uid="{5978B778-8D43-4D65-9951-89BED7B52191}"/>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ustomBuiltin="1"/>
    <cellStyle name="Hiperłącze 2" xfId="10" xr:uid="{00000000-0005-0000-0000-000009000000}"/>
    <cellStyle name="Komórka połączona" xfId="11" builtinId="24" customBuiltin="1"/>
    <cellStyle name="Komórka zaznaczona" xfId="12" builtinId="23" customBuiltin="1"/>
    <cellStyle name="Komórka zaznaczona 2" xfId="59" xr:uid="{94885C2A-C1DB-4136-92C6-C3315F3942FD}"/>
    <cellStyle name="Komórka zaznaczona 3" xfId="51" xr:uid="{540EA74C-A068-49F2-9BF8-2DA5813FEBB8}"/>
    <cellStyle name="Nagłówek 1" xfId="13" builtinId="16" customBuiltin="1"/>
    <cellStyle name="Nagłówek 2" xfId="14" builtinId="17" customBuiltin="1"/>
    <cellStyle name="Nagłówek 3" xfId="15" builtinId="18" customBuiltin="1"/>
    <cellStyle name="Nagłówek 4" xfId="16" builtinId="19" customBuiltin="1"/>
    <cellStyle name="Neutralny 2" xfId="52" xr:uid="{987E7FDF-51C5-490A-B142-D4462FE138B0}"/>
    <cellStyle name="Normalny" xfId="0" builtinId="0"/>
    <cellStyle name="Normalny 2" xfId="17" xr:uid="{00000000-0005-0000-0000-000011000000}"/>
    <cellStyle name="Normalny 2 2" xfId="53" xr:uid="{4C114A52-276D-4EA1-A378-D6BEEF1D74A3}"/>
    <cellStyle name="Normalny 3" xfId="18" xr:uid="{00000000-0005-0000-0000-000012000000}"/>
    <cellStyle name="Normalny 3 2" xfId="56" xr:uid="{9AE87229-B84A-4A68-A3FA-D9BDF56E1171}"/>
    <cellStyle name="Normalny 4" xfId="19" xr:uid="{00000000-0005-0000-0000-000013000000}"/>
    <cellStyle name="Normalny 4 2" xfId="20" xr:uid="{00000000-0005-0000-0000-000014000000}"/>
    <cellStyle name="Normalny 4 3" xfId="58" xr:uid="{AA525039-A43B-4701-9B45-04D775FC9B7D}"/>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2 2" xfId="55" xr:uid="{C8ED91E7-3DAE-4AA9-9F10-5B40E67EA060}"/>
    <cellStyle name="Walutowy 3" xfId="30" xr:uid="{00000000-0005-0000-0000-00001E000000}"/>
    <cellStyle name="Walutowy 3 2" xfId="31" xr:uid="{00000000-0005-0000-0000-00001F000000}"/>
    <cellStyle name="Walutowy 3 3" xfId="57" xr:uid="{787972CC-A94F-4B10-B2B8-73F7264E43A3}"/>
    <cellStyle name="Zły 2" xfId="54" xr:uid="{2D1E5BDE-7564-4659-8E61-65D7BFF2C361}"/>
  </cellStyles>
  <dxfs count="100">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val="0"/>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9"/>
        <color auto="1"/>
        <name val="Calibri"/>
        <family val="2"/>
        <charset val="238"/>
        <scheme val="minor"/>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family val="2"/>
        <charset val="238"/>
        <scheme val="minor"/>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99" dataDxfId="98" tableBorderDxfId="97">
  <tableColumns count="8">
    <tableColumn id="1" xr3:uid="{00000000-0010-0000-0000-000001000000}" name="Lp." dataDxfId="96"/>
    <tableColumn id="2" xr3:uid="{00000000-0010-0000-0000-000002000000}" name="Nazwa kryterium" dataDxfId="95"/>
    <tableColumn id="3" xr3:uid="{00000000-0010-0000-0000-000003000000}" name="Definicja kryterium (informacja o zasadach oceny)" dataDxfId="94"/>
    <tableColumn id="8" xr3:uid="{00000000-0010-0000-0000-000008000000}" name="Możliwość poprawy lub uzupełnienia" dataDxfId="93"/>
    <tableColumn id="4" xr3:uid="{00000000-0010-0000-0000-000004000000}" name="Tak" dataDxfId="92"/>
    <tableColumn id="5" xr3:uid="{00000000-0010-0000-0000-000005000000}" name="Nie" dataDxfId="91"/>
    <tableColumn id="6" xr3:uid="{00000000-0010-0000-0000-000006000000}" name="Nie dotyczy" dataDxfId="90"/>
    <tableColumn id="7" xr3:uid="{00000000-0010-0000-0000-000007000000}" name="Uwagi" dataDxfId="8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88" dataDxfId="86" headerRowBorderDxfId="87" tableBorderDxfId="85" totalsRowBorderDxfId="84">
  <tableColumns count="8">
    <tableColumn id="1" xr3:uid="{00000000-0010-0000-0100-000001000000}" name="Lp." dataDxfId="83"/>
    <tableColumn id="2" xr3:uid="{00000000-0010-0000-0100-000002000000}" name="Nazwa kryterium " dataDxfId="82"/>
    <tableColumn id="3" xr3:uid="{00000000-0010-0000-0100-000003000000}" name="Definicja kryterium (informacja o zasadach oceny)" dataDxfId="81"/>
    <tableColumn id="8" xr3:uid="{00000000-0010-0000-0100-000008000000}" name="Możliwość poprawy lub uzupełnienia" dataDxfId="80"/>
    <tableColumn id="4" xr3:uid="{00000000-0010-0000-0100-000004000000}" name="Tak" dataDxfId="79"/>
    <tableColumn id="5" xr3:uid="{00000000-0010-0000-0100-000005000000}" name="Nie" dataDxfId="78"/>
    <tableColumn id="6" xr3:uid="{00000000-0010-0000-0100-000006000000}" name="Nie dotyczy" dataDxfId="77"/>
    <tableColumn id="7" xr3:uid="{00000000-0010-0000-0100-000007000000}" name="Uwagi" dataDxfId="7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9" totalsRowShown="0" headerRowDxfId="75" dataDxfId="73" headerRowBorderDxfId="74" tableBorderDxfId="72">
  <tableColumns count="8">
    <tableColumn id="1" xr3:uid="{00000000-0010-0000-0200-000001000000}" name="Lp." dataDxfId="71"/>
    <tableColumn id="2" xr3:uid="{00000000-0010-0000-0200-000002000000}" name="Nazwa kryterium " dataDxfId="70"/>
    <tableColumn id="3" xr3:uid="{00000000-0010-0000-0200-000003000000}" name="Definicja kryterium (informacja o zasadach oceny)" dataDxfId="69"/>
    <tableColumn id="8" xr3:uid="{78CC7D03-CA47-43FE-AA8B-A99F552306A4}" name="Możliwość poprawy lub uzupełnienia" dataDxfId="68"/>
    <tableColumn id="4" xr3:uid="{00000000-0010-0000-0200-000004000000}" name="Tak" dataDxfId="67"/>
    <tableColumn id="5" xr3:uid="{00000000-0010-0000-0200-000005000000}" name="Nie" dataDxfId="66"/>
    <tableColumn id="9" xr3:uid="{00000000-0010-0000-0200-000009000000}" name="Nie dotyczy" dataDxfId="65"/>
    <tableColumn id="6" xr3:uid="{00000000-0010-0000-0200-000006000000}" name="Uwagi" dataDxfId="6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5:J11" totalsRowShown="0" headerRowDxfId="63" dataDxfId="61" headerRowBorderDxfId="62" tableBorderDxfId="60">
  <tableColumns count="10">
    <tableColumn id="1" xr3:uid="{00000000-0010-0000-0300-000001000000}" name="Lp." dataDxfId="59"/>
    <tableColumn id="2" xr3:uid="{00000000-0010-0000-0300-000002000000}" name="Nazwa kryterium " dataDxfId="58"/>
    <tableColumn id="3" xr3:uid="{00000000-0010-0000-0300-000003000000}" name="Definicja kryterium (informacja o zasadach oceny)" dataDxfId="57"/>
    <tableColumn id="14" xr3:uid="{49535503-82ED-42E6-B14C-6D448F23EC98}" name="Możliwość poprawy lub uzupełnienia" dataDxfId="56"/>
    <tableColumn id="4" xr3:uid="{00000000-0010-0000-0300-000004000000}" name="Punktacja" dataDxfId="55"/>
    <tableColumn id="5" xr3:uid="{00000000-0010-0000-0300-000005000000}" name="Waga" dataDxfId="54"/>
    <tableColumn id="9" xr3:uid="{00000000-0010-0000-0300-000009000000}" name="Maks. liczba pkt." dataDxfId="53"/>
    <tableColumn id="6" xr3:uid="{00000000-0010-0000-0300-000006000000}" name="Liczba uzyskanych punktów (przed zważeniem)" dataDxfId="52"/>
    <tableColumn id="10" xr3:uid="{00000000-0010-0000-0300-00000A000000}" name="Liczba uzyskanych punktów (po zważeniu)" dataDxfId="51">
      <calculatedColumnFormula>B.KryteriaDopSektorowe64100[[#This Row],[Waga]]*B.KryteriaDopSektorowe64100[[#This Row],[Liczba uzyskanych punktów (przed zważeniem)]]</calculatedColumnFormula>
    </tableColumn>
    <tableColumn id="7" xr3:uid="{00000000-0010-0000-0300-000007000000}" name="Uzasadnienie oceny" dataDxfId="50"/>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49" dataDxfId="48" tableBorderDxfId="47">
  <tableColumns count="8">
    <tableColumn id="1" xr3:uid="{147FEE45-8FE7-4D01-8EB3-BD01D5F19ED9}" name="Lp." dataDxfId="46"/>
    <tableColumn id="2" xr3:uid="{1EA3E7FA-275B-4E64-943A-C7C8F01CD16B}" name="Nazwa kryterium" dataDxfId="45"/>
    <tableColumn id="3" xr3:uid="{04525D53-E656-451C-B70D-683C431EEAEF}" name="Definicja kryterium (informacja o zasadach oceny)" dataDxfId="44"/>
    <tableColumn id="8" xr3:uid="{62945720-8110-4C18-A254-7AF0C845D7D5}" name="Możliwość poprawy lub uzupełnienia" dataDxfId="43"/>
    <tableColumn id="4" xr3:uid="{908B8A4C-60C3-4D87-8283-D85C63C5CF31}" name="Tak" dataDxfId="42"/>
    <tableColumn id="5" xr3:uid="{FBB1975B-2BE9-4DF4-A806-126343334B81}" name="Nie" dataDxfId="41"/>
    <tableColumn id="6" xr3:uid="{93D34A9A-C71C-41E9-888B-F5BE11F75C3F}" name="Nie dotyczy" dataDxfId="40"/>
    <tableColumn id="7" xr3:uid="{D74657CE-4B7C-48B9-9E14-539CCB4D3FEA}" name="Uwagi" dataDxfId="39">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38" dataDxfId="36" headerRowBorderDxfId="37" tableBorderDxfId="35" totalsRowBorderDxfId="34">
  <tableColumns count="8">
    <tableColumn id="1" xr3:uid="{737DC460-A79B-4693-9365-BACEB255F303}" name="Lp." dataDxfId="33"/>
    <tableColumn id="2" xr3:uid="{E6C0CF81-C02C-42F0-B161-C86C15B156EC}" name="Nazwa kryterium " dataDxfId="32"/>
    <tableColumn id="3" xr3:uid="{8FB76450-2A86-4F8D-81E0-E54702008767}" name="Definicja kryterium (informacja o zasadach oceny)" dataDxfId="31"/>
    <tableColumn id="8" xr3:uid="{EF7315F4-FF78-4C36-B5D5-894CCFD451D8}" name="Możliwość poprawy lub uzupełnienia" dataDxfId="30"/>
    <tableColumn id="4" xr3:uid="{D576EEEA-5426-4057-9219-22218E9A838A}" name="Tak" dataDxfId="29"/>
    <tableColumn id="5" xr3:uid="{0C899E1E-0D4E-4137-9EF2-58AA1DA67831}" name="Nie" dataDxfId="28"/>
    <tableColumn id="6" xr3:uid="{748DC4B4-8612-4A66-938E-D5C0F2E4507E}" name="Nie dotyczy" dataDxfId="27"/>
    <tableColumn id="7" xr3:uid="{539B4788-95AD-4B8E-8E31-A41CCA615B08}" name="Uwagi" dataDxfId="26">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4" totalsRowShown="0" headerRowDxfId="25" dataDxfId="23" headerRowBorderDxfId="24" tableBorderDxfId="22">
  <tableColumns count="8">
    <tableColumn id="1" xr3:uid="{8A355FC8-FEBE-4CB5-85DF-F305341BC6DF}" name="Lp." dataDxfId="21"/>
    <tableColumn id="2" xr3:uid="{A3871357-5E86-4839-8CFF-8EDBA3954C3B}" name="Nazwa kryterium " dataDxfId="20"/>
    <tableColumn id="3" xr3:uid="{1FB517EB-B11D-4AEE-96DC-22E5CA541B07}" name="Definicja kryterium (informacja o zasadach oceny)" dataDxfId="19"/>
    <tableColumn id="8" xr3:uid="{1FEC67E2-2391-4EE4-8A3B-228FFD74AFD4}" name="Możliwość poprawy lub uzupełnienia" dataDxfId="18"/>
    <tableColumn id="4" xr3:uid="{E510D056-F852-41C4-BE7D-A31EEB8A4B7D}" name="Tak" dataDxfId="17"/>
    <tableColumn id="5" xr3:uid="{71891FCA-09F7-452E-9625-3BC67D9F943A}" name="Nie" dataDxfId="16"/>
    <tableColumn id="9" xr3:uid="{3E004301-8DCC-48ED-A29B-C5993F0E40B9}" name="Nie dotyczy" dataDxfId="15"/>
    <tableColumn id="6" xr3:uid="{ED01D76E-4B78-476B-8026-373B62935EFD}" name="Uwagi" data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3:J109" totalsRowShown="0" headerRowDxfId="13" dataDxfId="11" headerRowBorderDxfId="12" tableBorderDxfId="10">
  <tableColumns count="10">
    <tableColumn id="1" xr3:uid="{54665C21-077A-4E52-9F34-2BCA7AD2F272}" name="Lp." dataDxfId="9"/>
    <tableColumn id="2" xr3:uid="{FDCD2E09-DA30-475C-AF63-13A2A1DAED57}" name="Nazwa kryterium " dataDxfId="8"/>
    <tableColumn id="3" xr3:uid="{201E17B0-10CC-4445-BF82-05AD8F13C8ED}" name="Definicja kryterium (informacja o zasadach oceny)" dataDxfId="7"/>
    <tableColumn id="14" xr3:uid="{97BFD79B-80D1-47F6-8D48-8D1A2EB82E34}" name="Możliwość poprawy lub uzupełnienia" dataDxfId="6"/>
    <tableColumn id="4" xr3:uid="{E9F7C7F1-F93C-4315-9B4B-6846C3CE5059}" name="Punktacja" dataDxfId="5"/>
    <tableColumn id="5" xr3:uid="{F8E176F0-C787-4D08-8B4E-1AC4943BCEF1}" name="Waga" dataDxfId="4"/>
    <tableColumn id="9" xr3:uid="{10DA66C7-8482-4350-BC90-C0032CF0F723}" name="Maks. liczba pkt." dataDxfId="3"/>
    <tableColumn id="6" xr3:uid="{86E2354F-6DC6-48BC-A8C3-2B3C09056C7A}" name="Liczba uzyskanych punktów (przed zważeniem)" dataDxfId="2">
      <calculatedColumnFormula>'D. Kryteria meryt. punktowe'!H6</calculatedColumnFormula>
    </tableColumn>
    <tableColumn id="10" xr3:uid="{5DC8C456-F9F5-41F2-8D64-B7FA2EC5065C}" name="Liczba uzyskanych punktów (po zważeniu)" dataDxfId="1">
      <calculatedColumnFormula>B.KryteriaDopSektorowe641007[[#This Row],[Waga]]*B.KryteriaDopSektorowe641007[[#This Row],[Liczba uzyskanych punktów (przed zważeniem)]]</calculatedColumnFormula>
    </tableColumn>
    <tableColumn id="7" xr3:uid="{77F48125-000E-4ED0-B237-D45CBA28B0E5}" name="Uzasadnienie oceny" dataDxfId="0">
      <calculatedColumnFormula>IF(OR(EXACT(UPPER('B. Kryteria merytoryczne ogólne'!$E68),"X"),EXACT(UPPER('B. Kryteria merytoryczne ogólne'!$G68),"X")),"X","")</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view="pageBreakPreview" zoomScaleNormal="100" zoomScaleSheetLayoutView="100" zoomScalePageLayoutView="85" workbookViewId="0">
      <selection activeCell="B6" sqref="B6:E6"/>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2" spans="1:9" ht="18.75">
      <c r="A2" s="221" t="s">
        <v>152</v>
      </c>
      <c r="B2" s="221"/>
      <c r="C2" s="221"/>
      <c r="D2" s="221"/>
      <c r="E2" s="221"/>
    </row>
    <row r="3" spans="1:9" ht="18.75">
      <c r="A3" s="149"/>
      <c r="B3" s="149"/>
      <c r="C3" s="149"/>
      <c r="D3" s="150"/>
      <c r="E3" s="150"/>
    </row>
    <row r="4" spans="1:9" s="5" customFormat="1" ht="39.75" customHeight="1">
      <c r="A4" s="151" t="s">
        <v>81</v>
      </c>
      <c r="B4" s="222" t="s">
        <v>197</v>
      </c>
      <c r="C4" s="222"/>
      <c r="D4" s="222"/>
      <c r="E4" s="222"/>
      <c r="F4" s="34"/>
      <c r="G4" s="34"/>
      <c r="H4" s="34"/>
      <c r="I4" s="34"/>
    </row>
    <row r="5" spans="1:9" s="5" customFormat="1" ht="42" customHeight="1">
      <c r="A5" s="151" t="s">
        <v>11</v>
      </c>
      <c r="B5" s="222" t="s">
        <v>151</v>
      </c>
      <c r="C5" s="222"/>
      <c r="D5" s="222"/>
      <c r="E5" s="222"/>
      <c r="F5" s="34"/>
      <c r="G5" s="34"/>
      <c r="H5" s="34"/>
      <c r="I5" s="34"/>
    </row>
    <row r="6" spans="1:9" s="5" customFormat="1" ht="42" customHeight="1">
      <c r="A6" s="151" t="s">
        <v>93</v>
      </c>
      <c r="B6" s="222" t="s">
        <v>150</v>
      </c>
      <c r="C6" s="222"/>
      <c r="D6" s="222"/>
      <c r="E6" s="222"/>
      <c r="F6" s="34"/>
      <c r="G6" s="34"/>
      <c r="H6" s="34"/>
      <c r="I6" s="34"/>
    </row>
    <row r="7" spans="1:9" s="5" customFormat="1" ht="44.25" customHeight="1">
      <c r="A7" s="151" t="s">
        <v>31</v>
      </c>
      <c r="B7" s="223" t="s">
        <v>82</v>
      </c>
      <c r="C7" s="223"/>
      <c r="D7" s="223"/>
      <c r="E7" s="223"/>
      <c r="F7" s="34"/>
      <c r="G7" s="34"/>
      <c r="H7" s="34"/>
      <c r="I7" s="34"/>
    </row>
    <row r="8" spans="1:9" s="5" customFormat="1" ht="36" customHeight="1">
      <c r="A8" s="151" t="s">
        <v>15</v>
      </c>
      <c r="B8" s="220" t="s">
        <v>148</v>
      </c>
      <c r="C8" s="220"/>
      <c r="D8" s="220"/>
      <c r="E8" s="220"/>
      <c r="F8" s="32"/>
      <c r="G8" s="32"/>
      <c r="H8" s="32"/>
      <c r="I8" s="32"/>
    </row>
    <row r="9" spans="1:9" ht="38.25" customHeight="1">
      <c r="A9" s="151" t="s">
        <v>10</v>
      </c>
      <c r="B9" s="220" t="s">
        <v>149</v>
      </c>
      <c r="C9" s="220"/>
      <c r="D9" s="220"/>
      <c r="E9" s="220"/>
      <c r="F9" s="32"/>
      <c r="G9" s="32"/>
      <c r="H9" s="32"/>
      <c r="I9" s="32"/>
    </row>
    <row r="10" spans="1:9" ht="36" customHeight="1">
      <c r="A10" s="151" t="s">
        <v>0</v>
      </c>
      <c r="B10" s="152">
        <v>0</v>
      </c>
      <c r="C10" s="153"/>
      <c r="D10" s="154"/>
      <c r="E10" s="154"/>
      <c r="F10" s="36"/>
      <c r="G10" s="36"/>
      <c r="H10" s="36"/>
      <c r="I10" s="13"/>
    </row>
    <row r="11" spans="1:9" ht="30" customHeight="1">
      <c r="A11" s="151" t="s">
        <v>16</v>
      </c>
      <c r="B11" s="152">
        <v>0</v>
      </c>
      <c r="C11" s="153"/>
      <c r="D11" s="154"/>
      <c r="E11" s="155"/>
      <c r="F11" s="36"/>
      <c r="G11" s="36"/>
      <c r="H11" s="36"/>
      <c r="I11" s="13"/>
    </row>
    <row r="12" spans="1:9" ht="29.25" customHeight="1">
      <c r="A12" s="151" t="s">
        <v>24</v>
      </c>
      <c r="B12" s="152">
        <v>0</v>
      </c>
      <c r="C12" s="153"/>
      <c r="D12" s="154"/>
      <c r="E12" s="153"/>
      <c r="F12" s="37"/>
      <c r="G12" s="38"/>
      <c r="H12" s="39"/>
      <c r="I12" s="13"/>
    </row>
    <row r="13" spans="1:9" ht="30.75" customHeight="1">
      <c r="A13" s="156" t="s">
        <v>20</v>
      </c>
      <c r="B13" s="152">
        <v>0</v>
      </c>
      <c r="C13" s="153"/>
      <c r="D13" s="154"/>
      <c r="E13" s="153"/>
      <c r="F13" s="37"/>
      <c r="G13" s="38"/>
      <c r="H13" s="39"/>
      <c r="I13" s="13"/>
    </row>
    <row r="14" spans="1:9" ht="35.25" customHeight="1">
      <c r="A14" s="157" t="s">
        <v>78</v>
      </c>
      <c r="B14" s="210"/>
      <c r="C14" s="153"/>
      <c r="D14" s="158"/>
      <c r="E14" s="159"/>
      <c r="F14" s="42"/>
      <c r="H14" s="12"/>
      <c r="I14" s="12"/>
    </row>
  </sheetData>
  <sheetProtection autoFilter="0"/>
  <protectedRanges>
    <protectedRange password="CF7A" sqref="B7:E7" name="Rozstęp3"/>
    <protectedRange sqref="A13:B13 D13:I13" name="Rozstęp1_1_1"/>
    <protectedRange sqref="A9:B12 D9:I12 A14:F14 H14:I14" name="Rozstęp1_1"/>
  </protectedRanges>
  <mergeCells count="7">
    <mergeCell ref="B8:E8"/>
    <mergeCell ref="B9:E9"/>
    <mergeCell ref="A2:E2"/>
    <mergeCell ref="B6:E6"/>
    <mergeCell ref="B5:E5"/>
    <mergeCell ref="B7:E7"/>
    <mergeCell ref="B4:E4"/>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K137"/>
  <sheetViews>
    <sheetView tabSelected="1" view="pageBreakPreview" topLeftCell="A118" zoomScaleNormal="80" zoomScaleSheetLayoutView="100" zoomScalePageLayoutView="55" workbookViewId="0">
      <selection activeCell="C140" sqref="C140"/>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9">
      <c r="B1" s="4"/>
      <c r="C1" s="4"/>
      <c r="D1" s="4"/>
      <c r="E1" s="4"/>
      <c r="F1" s="4"/>
    </row>
    <row r="2" spans="2:9" ht="18.75">
      <c r="B2" s="328" t="s">
        <v>173</v>
      </c>
      <c r="C2" s="328"/>
      <c r="D2" s="328"/>
      <c r="E2" s="328"/>
      <c r="F2" s="328"/>
      <c r="G2" s="328"/>
      <c r="H2" s="328"/>
      <c r="I2" s="328"/>
    </row>
    <row r="3" spans="2:9" ht="18.75">
      <c r="B3" s="33"/>
      <c r="D3" s="33"/>
      <c r="E3" s="4"/>
      <c r="F3" s="4"/>
    </row>
    <row r="4" spans="2:9" ht="18.75">
      <c r="B4" s="33"/>
      <c r="C4" s="141" t="s">
        <v>145</v>
      </c>
      <c r="D4" s="33"/>
      <c r="E4" s="4"/>
      <c r="F4" s="4"/>
    </row>
    <row r="5" spans="2:9" ht="18.75">
      <c r="B5" s="33"/>
      <c r="C5" s="141"/>
      <c r="D5" s="33"/>
      <c r="E5" s="4"/>
      <c r="F5" s="4"/>
    </row>
    <row r="6" spans="2:9" ht="20.100000000000001" customHeight="1">
      <c r="B6" s="80" t="s">
        <v>81</v>
      </c>
      <c r="C6" s="335"/>
      <c r="D6" s="335"/>
      <c r="E6" s="335"/>
      <c r="F6" s="335"/>
    </row>
    <row r="7" spans="2:9" ht="20.100000000000001" customHeight="1">
      <c r="B7" s="80" t="s">
        <v>11</v>
      </c>
      <c r="C7" s="335" t="s">
        <v>151</v>
      </c>
      <c r="D7" s="335"/>
      <c r="E7" s="335"/>
      <c r="F7" s="335"/>
    </row>
    <row r="8" spans="2:9" ht="20.100000000000001" customHeight="1">
      <c r="B8" s="80" t="s">
        <v>93</v>
      </c>
      <c r="C8" s="335" t="s">
        <v>150</v>
      </c>
      <c r="D8" s="335"/>
      <c r="E8" s="335"/>
      <c r="F8" s="335"/>
    </row>
    <row r="9" spans="2:9" ht="20.100000000000001" customHeight="1">
      <c r="B9" s="80" t="s">
        <v>31</v>
      </c>
      <c r="C9" s="336" t="s">
        <v>82</v>
      </c>
      <c r="D9" s="336"/>
      <c r="E9" s="336"/>
      <c r="F9" s="336"/>
    </row>
    <row r="10" spans="2:9" ht="20.100000000000001" customHeight="1">
      <c r="B10" s="80" t="s">
        <v>15</v>
      </c>
      <c r="C10" s="336" t="str">
        <f>'Karta tytułowa'!B8</f>
        <v>&lt;nazwa wnioskodawcy&gt;</v>
      </c>
      <c r="D10" s="337"/>
      <c r="E10" s="337"/>
      <c r="F10" s="337"/>
    </row>
    <row r="11" spans="2:9" ht="20.100000000000001" customHeight="1">
      <c r="B11" s="80" t="s">
        <v>10</v>
      </c>
      <c r="C11" s="336" t="str">
        <f>'Karta tytułowa'!B9</f>
        <v>&lt;tytuł projektu&gt;</v>
      </c>
      <c r="D11" s="336"/>
      <c r="E11" s="336"/>
      <c r="F11" s="336"/>
    </row>
    <row r="12" spans="2:9" ht="20.100000000000001" customHeight="1">
      <c r="B12" s="80" t="s">
        <v>0</v>
      </c>
      <c r="C12" s="35">
        <f>'Karta tytułowa'!B10</f>
        <v>0</v>
      </c>
      <c r="D12" s="13"/>
      <c r="E12" s="63"/>
      <c r="F12" s="63"/>
    </row>
    <row r="13" spans="2:9" ht="20.100000000000001" customHeight="1">
      <c r="B13" s="80" t="s">
        <v>16</v>
      </c>
      <c r="C13" s="35">
        <f>'Karta tytułowa'!B11</f>
        <v>0</v>
      </c>
      <c r="D13" s="13"/>
      <c r="E13" s="63"/>
      <c r="F13" s="36"/>
    </row>
    <row r="14" spans="2:9" ht="20.100000000000001" customHeight="1">
      <c r="B14" s="80" t="s">
        <v>24</v>
      </c>
      <c r="C14" s="35">
        <f>'Karta tytułowa'!B12</f>
        <v>0</v>
      </c>
      <c r="D14" s="13"/>
      <c r="E14" s="63"/>
      <c r="F14" s="13"/>
    </row>
    <row r="15" spans="2:9" ht="20.100000000000001" customHeight="1">
      <c r="B15" s="81" t="s">
        <v>20</v>
      </c>
      <c r="C15" s="35">
        <f>'Karta tytułowa'!B13</f>
        <v>0</v>
      </c>
      <c r="D15" s="13"/>
      <c r="E15" s="63"/>
      <c r="F15" s="13"/>
    </row>
    <row r="16" spans="2:9" ht="20.100000000000001" customHeight="1">
      <c r="B16" s="282" t="str">
        <f>'Karta tytułowa'!A14</f>
        <v>Nr ew. wniosku:</v>
      </c>
      <c r="C16" s="282"/>
      <c r="D16" s="13"/>
      <c r="E16" s="40"/>
      <c r="F16" s="41"/>
    </row>
    <row r="18" spans="1:8" ht="15.75">
      <c r="B18" s="62" t="str">
        <f>'Karta tytułowa'!A14</f>
        <v>Nr ew. wniosku:</v>
      </c>
    </row>
    <row r="19" spans="1:8" ht="15.75">
      <c r="A19" s="4"/>
      <c r="B19" s="349"/>
      <c r="C19" s="349"/>
      <c r="D19" s="3"/>
      <c r="E19" s="4"/>
      <c r="F19" s="4"/>
      <c r="G19" s="7"/>
      <c r="H19" s="7"/>
    </row>
    <row r="20" spans="1:8" ht="15.75">
      <c r="A20" s="8" t="s">
        <v>83</v>
      </c>
      <c r="B20" s="9"/>
      <c r="C20" s="10"/>
      <c r="D20" s="3"/>
      <c r="E20" s="4"/>
      <c r="F20" s="4"/>
      <c r="G20" s="7"/>
      <c r="H20" s="7"/>
    </row>
    <row r="21" spans="1:8" ht="15.75">
      <c r="A21" s="144" t="s">
        <v>14</v>
      </c>
      <c r="B21" s="11"/>
      <c r="C21" s="11"/>
      <c r="D21" s="3"/>
      <c r="E21" s="4"/>
      <c r="F21" s="4"/>
      <c r="G21" s="7"/>
      <c r="H21" s="7"/>
    </row>
    <row r="22" spans="1:8" ht="15.75">
      <c r="A22" s="8"/>
      <c r="B22" s="11"/>
      <c r="C22" s="11"/>
      <c r="D22" s="12"/>
      <c r="E22" s="13"/>
      <c r="F22" s="13"/>
      <c r="G22" s="7"/>
      <c r="H22" s="83"/>
    </row>
    <row r="23" spans="1:8" ht="38.25">
      <c r="A23" s="140" t="s">
        <v>9</v>
      </c>
      <c r="B23" s="56" t="s">
        <v>21</v>
      </c>
      <c r="C23" s="56" t="s">
        <v>13</v>
      </c>
      <c r="D23" s="56" t="s">
        <v>94</v>
      </c>
      <c r="E23" s="57" t="s">
        <v>1</v>
      </c>
      <c r="F23" s="58" t="s">
        <v>2</v>
      </c>
      <c r="G23" s="59" t="s">
        <v>3</v>
      </c>
      <c r="H23" s="60" t="s">
        <v>55</v>
      </c>
    </row>
    <row r="24" spans="1:8" ht="38.25">
      <c r="A24" s="14" t="s">
        <v>4</v>
      </c>
      <c r="B24" s="215" t="s">
        <v>32</v>
      </c>
      <c r="C24" s="15" t="s">
        <v>35</v>
      </c>
      <c r="D24" s="16" t="s">
        <v>95</v>
      </c>
      <c r="E24" s="17"/>
      <c r="F24" s="17"/>
      <c r="G24" s="118"/>
      <c r="H24" s="18"/>
    </row>
    <row r="25" spans="1:8" ht="102">
      <c r="A25" s="14" t="s">
        <v>5</v>
      </c>
      <c r="B25" s="15" t="s">
        <v>33</v>
      </c>
      <c r="C25" s="15" t="s">
        <v>36</v>
      </c>
      <c r="D25" s="16" t="s">
        <v>96</v>
      </c>
      <c r="E25" s="17"/>
      <c r="F25" s="17"/>
      <c r="G25" s="118"/>
      <c r="H25" s="18"/>
    </row>
    <row r="26" spans="1:8" ht="293.25">
      <c r="A26" s="14" t="s">
        <v>6</v>
      </c>
      <c r="B26" s="15" t="s">
        <v>34</v>
      </c>
      <c r="C26" s="15" t="s">
        <v>139</v>
      </c>
      <c r="D26" s="16" t="s">
        <v>95</v>
      </c>
      <c r="E26" s="17"/>
      <c r="F26" s="17"/>
      <c r="G26" s="118"/>
      <c r="H26" s="18"/>
    </row>
    <row r="27" spans="1:8" ht="140.25">
      <c r="A27" s="14" t="s">
        <v>7</v>
      </c>
      <c r="B27" s="15" t="s">
        <v>37</v>
      </c>
      <c r="C27" s="15" t="s">
        <v>38</v>
      </c>
      <c r="D27" s="16" t="s">
        <v>95</v>
      </c>
      <c r="E27" s="17"/>
      <c r="F27" s="17"/>
      <c r="G27" s="17"/>
      <c r="H27" s="18"/>
    </row>
    <row r="28" spans="1:8" ht="38.25">
      <c r="A28" s="14" t="s">
        <v>8</v>
      </c>
      <c r="B28" s="15" t="s">
        <v>39</v>
      </c>
      <c r="C28" s="15" t="s">
        <v>40</v>
      </c>
      <c r="D28" s="16" t="s">
        <v>95</v>
      </c>
      <c r="E28" s="17"/>
      <c r="F28" s="17"/>
      <c r="G28" s="118"/>
      <c r="H28" s="18"/>
    </row>
    <row r="29" spans="1:8" ht="102">
      <c r="A29" s="14" t="s">
        <v>17</v>
      </c>
      <c r="B29" s="15" t="s">
        <v>22</v>
      </c>
      <c r="C29" s="15" t="s">
        <v>41</v>
      </c>
      <c r="D29" s="16" t="s">
        <v>95</v>
      </c>
      <c r="E29" s="17"/>
      <c r="F29" s="17"/>
      <c r="G29" s="118"/>
      <c r="H29" s="18"/>
    </row>
    <row r="30" spans="1:8" ht="114.75">
      <c r="A30" s="14" t="s">
        <v>18</v>
      </c>
      <c r="B30" s="215" t="s">
        <v>42</v>
      </c>
      <c r="C30" s="15" t="s">
        <v>128</v>
      </c>
      <c r="D30" s="16" t="s">
        <v>95</v>
      </c>
      <c r="E30" s="17"/>
      <c r="F30" s="17"/>
      <c r="G30" s="118"/>
      <c r="H30" s="18"/>
    </row>
    <row r="31" spans="1:8" ht="153">
      <c r="A31" s="14" t="s">
        <v>19</v>
      </c>
      <c r="B31" s="215" t="s">
        <v>43</v>
      </c>
      <c r="C31" s="15" t="s">
        <v>133</v>
      </c>
      <c r="D31" s="16" t="s">
        <v>96</v>
      </c>
      <c r="E31" s="17"/>
      <c r="F31" s="17"/>
      <c r="G31" s="118"/>
      <c r="H31" s="18"/>
    </row>
    <row r="32" spans="1:8" ht="38.25">
      <c r="A32" s="14" t="s">
        <v>26</v>
      </c>
      <c r="B32" s="215" t="s">
        <v>44</v>
      </c>
      <c r="C32" s="15" t="s">
        <v>45</v>
      </c>
      <c r="D32" s="16" t="s">
        <v>95</v>
      </c>
      <c r="E32" s="17"/>
      <c r="F32" s="17"/>
      <c r="G32" s="118"/>
      <c r="H32" s="18"/>
    </row>
    <row r="33" spans="1:8" ht="140.25">
      <c r="A33" s="14" t="s">
        <v>27</v>
      </c>
      <c r="B33" s="215" t="s">
        <v>46</v>
      </c>
      <c r="C33" s="15" t="s">
        <v>48</v>
      </c>
      <c r="D33" s="16" t="s">
        <v>96</v>
      </c>
      <c r="E33" s="17"/>
      <c r="F33" s="17"/>
      <c r="G33" s="118"/>
      <c r="H33" s="18"/>
    </row>
    <row r="34" spans="1:8" ht="201" customHeight="1">
      <c r="A34" s="14" t="s">
        <v>28</v>
      </c>
      <c r="B34" s="215" t="s">
        <v>47</v>
      </c>
      <c r="C34" s="15" t="s">
        <v>195</v>
      </c>
      <c r="D34" s="16" t="s">
        <v>96</v>
      </c>
      <c r="E34" s="17"/>
      <c r="F34" s="17"/>
      <c r="G34" s="118"/>
      <c r="H34" s="18"/>
    </row>
    <row r="35" spans="1:8" ht="255">
      <c r="A35" s="14" t="s">
        <v>29</v>
      </c>
      <c r="B35" s="215" t="s">
        <v>134</v>
      </c>
      <c r="C35" s="15" t="s">
        <v>196</v>
      </c>
      <c r="D35" s="16" t="s">
        <v>96</v>
      </c>
      <c r="E35" s="17"/>
      <c r="F35" s="17"/>
      <c r="G35" s="118"/>
      <c r="H35" s="18"/>
    </row>
    <row r="36" spans="1:8" ht="127.5">
      <c r="A36" s="14" t="s">
        <v>30</v>
      </c>
      <c r="B36" s="215" t="s">
        <v>49</v>
      </c>
      <c r="C36" s="15" t="s">
        <v>50</v>
      </c>
      <c r="D36" s="16" t="s">
        <v>96</v>
      </c>
      <c r="E36" s="17"/>
      <c r="F36" s="17"/>
      <c r="G36" s="118"/>
      <c r="H36" s="18"/>
    </row>
    <row r="37" spans="1:8" ht="140.25">
      <c r="A37" s="14" t="s">
        <v>59</v>
      </c>
      <c r="B37" s="215" t="s">
        <v>51</v>
      </c>
      <c r="C37" s="15" t="s">
        <v>52</v>
      </c>
      <c r="D37" s="16" t="s">
        <v>96</v>
      </c>
      <c r="E37" s="17"/>
      <c r="F37" s="17"/>
      <c r="G37" s="118"/>
      <c r="H37" s="18"/>
    </row>
    <row r="38" spans="1:8" ht="267.75">
      <c r="A38" s="14" t="s">
        <v>60</v>
      </c>
      <c r="B38" s="215" t="s">
        <v>53</v>
      </c>
      <c r="C38" s="15" t="s">
        <v>54</v>
      </c>
      <c r="D38" s="16" t="s">
        <v>96</v>
      </c>
      <c r="E38" s="17"/>
      <c r="F38" s="17"/>
      <c r="G38" s="118"/>
      <c r="H38" s="18"/>
    </row>
    <row r="39" spans="1:8" ht="16.5" thickBot="1">
      <c r="A39" s="19" t="s">
        <v>25</v>
      </c>
      <c r="B39" s="20"/>
      <c r="C39" s="21"/>
      <c r="D39" s="22"/>
      <c r="E39" s="22"/>
      <c r="F39" s="22"/>
      <c r="G39" s="7"/>
      <c r="H39" s="7"/>
    </row>
    <row r="40" spans="1:8" ht="16.5" thickBot="1">
      <c r="A40" s="19"/>
      <c r="B40" s="350" t="s">
        <v>103</v>
      </c>
      <c r="C40" s="351"/>
      <c r="D40" s="351"/>
      <c r="E40" s="351"/>
      <c r="F40" s="351"/>
      <c r="G40" s="351"/>
      <c r="H40" s="351"/>
    </row>
    <row r="41" spans="1:8" ht="16.5" thickBot="1">
      <c r="A41" s="19"/>
      <c r="B41" s="351"/>
      <c r="C41" s="351"/>
      <c r="D41" s="351"/>
      <c r="E41" s="351"/>
      <c r="F41" s="351"/>
      <c r="G41" s="351"/>
      <c r="H41" s="351"/>
    </row>
    <row r="42" spans="1:8" ht="16.5" thickBot="1">
      <c r="A42" s="19"/>
      <c r="B42" s="351"/>
      <c r="C42" s="351"/>
      <c r="D42" s="351"/>
      <c r="E42" s="351"/>
      <c r="F42" s="351"/>
      <c r="G42" s="351"/>
      <c r="H42" s="351"/>
    </row>
    <row r="43" spans="1:8" ht="16.5" thickBot="1">
      <c r="A43" s="19"/>
      <c r="B43" s="351"/>
      <c r="C43" s="351"/>
      <c r="D43" s="351"/>
      <c r="E43" s="351"/>
      <c r="F43" s="351"/>
      <c r="G43" s="351"/>
      <c r="H43" s="351"/>
    </row>
    <row r="44" spans="1:8" ht="16.5" thickBot="1">
      <c r="A44" s="19"/>
      <c r="B44" s="351"/>
      <c r="C44" s="351"/>
      <c r="D44" s="351"/>
      <c r="E44" s="351"/>
      <c r="F44" s="351"/>
      <c r="G44" s="351"/>
      <c r="H44" s="351"/>
    </row>
    <row r="45" spans="1:8" ht="15.75">
      <c r="A45" s="19"/>
      <c r="B45" s="20"/>
      <c r="C45" s="21"/>
      <c r="D45" s="22"/>
      <c r="E45" s="22"/>
      <c r="F45" s="22"/>
      <c r="G45" s="7"/>
      <c r="H45" s="7"/>
    </row>
    <row r="46" spans="1:8" ht="20.100000000000001" customHeight="1" thickBot="1">
      <c r="A46" s="19"/>
      <c r="B46" s="20" t="s">
        <v>76</v>
      </c>
      <c r="C46" s="21"/>
      <c r="D46" s="22"/>
      <c r="E46" s="22"/>
      <c r="F46" s="22"/>
      <c r="G46" s="7"/>
      <c r="H46" s="7"/>
    </row>
    <row r="47" spans="1:8" ht="20.100000000000001" customHeight="1" thickBot="1">
      <c r="A47" s="19"/>
      <c r="B47" s="20"/>
      <c r="C47" s="21"/>
      <c r="D47" s="125" t="s">
        <v>56</v>
      </c>
      <c r="E47" s="125" t="s">
        <v>57</v>
      </c>
      <c r="F47" s="22"/>
      <c r="G47" s="7"/>
      <c r="H47" s="7"/>
    </row>
    <row r="48" spans="1:8" ht="20.100000000000001" customHeight="1" thickBot="1">
      <c r="A48" s="19"/>
      <c r="B48" s="352" t="s">
        <v>80</v>
      </c>
      <c r="C48" s="353"/>
      <c r="D48" s="123"/>
      <c r="E48" s="124"/>
      <c r="F48" s="22"/>
      <c r="G48" s="7"/>
      <c r="H48" s="7"/>
    </row>
    <row r="49" spans="1:8" ht="15.75">
      <c r="A49" s="19"/>
      <c r="B49" s="20"/>
      <c r="C49" s="21"/>
      <c r="D49" s="22"/>
      <c r="E49" s="22"/>
      <c r="F49" s="22"/>
      <c r="G49" s="7"/>
      <c r="H49" s="7"/>
    </row>
    <row r="51" spans="1:8" ht="18.75">
      <c r="B51" s="146" t="str">
        <f>'Karta tytułowa'!A14</f>
        <v>Nr ew. wniosku:</v>
      </c>
    </row>
    <row r="52" spans="1:8" ht="18.75">
      <c r="A52" s="2"/>
      <c r="B52" s="244"/>
      <c r="C52" s="244"/>
      <c r="D52" s="3"/>
      <c r="E52" s="4"/>
      <c r="F52" s="4"/>
      <c r="G52" s="4"/>
      <c r="H52" s="5"/>
    </row>
    <row r="53" spans="1:8" ht="15.75">
      <c r="A53" s="242" t="s">
        <v>86</v>
      </c>
      <c r="B53" s="242"/>
      <c r="C53" s="242"/>
      <c r="D53" s="242"/>
      <c r="E53" s="242"/>
      <c r="F53" s="242"/>
      <c r="G53" s="242"/>
      <c r="H53" s="242"/>
    </row>
    <row r="54" spans="1:8" ht="18.75">
      <c r="A54" s="69" t="s">
        <v>14</v>
      </c>
      <c r="B54" s="43"/>
      <c r="C54" s="43"/>
      <c r="D54" s="43"/>
      <c r="E54" s="43"/>
      <c r="F54" s="43"/>
      <c r="G54" s="43"/>
      <c r="H54" s="43"/>
    </row>
    <row r="55" spans="1:8" ht="15.75">
      <c r="A55" s="142"/>
      <c r="B55" s="13"/>
      <c r="C55" s="44"/>
      <c r="D55" s="45"/>
      <c r="E55" s="44"/>
      <c r="F55" s="13"/>
      <c r="G55" s="44"/>
      <c r="H55" s="143"/>
    </row>
    <row r="56" spans="1:8" ht="38.25">
      <c r="A56" s="67" t="s">
        <v>9</v>
      </c>
      <c r="B56" s="82" t="s">
        <v>12</v>
      </c>
      <c r="C56" s="67" t="s">
        <v>13</v>
      </c>
      <c r="D56" s="67" t="s">
        <v>94</v>
      </c>
      <c r="E56" s="67" t="s">
        <v>1</v>
      </c>
      <c r="F56" s="67" t="s">
        <v>2</v>
      </c>
      <c r="G56" s="67" t="s">
        <v>3</v>
      </c>
      <c r="H56" s="67" t="s">
        <v>55</v>
      </c>
    </row>
    <row r="57" spans="1:8" ht="165.75">
      <c r="A57" s="46" t="s">
        <v>4</v>
      </c>
      <c r="B57" s="47" t="s">
        <v>61</v>
      </c>
      <c r="C57" s="48" t="s">
        <v>135</v>
      </c>
      <c r="D57" s="46" t="s">
        <v>96</v>
      </c>
      <c r="E57" s="49"/>
      <c r="F57" s="50"/>
      <c r="G57" s="119"/>
      <c r="H57" s="51"/>
    </row>
    <row r="58" spans="1:8" ht="38.25">
      <c r="A58" s="16" t="s">
        <v>5</v>
      </c>
      <c r="B58" s="52" t="s">
        <v>62</v>
      </c>
      <c r="C58" s="15" t="s">
        <v>63</v>
      </c>
      <c r="D58" s="16" t="s">
        <v>96</v>
      </c>
      <c r="E58" s="53"/>
      <c r="F58" s="53"/>
      <c r="G58" s="120"/>
      <c r="H58" s="54"/>
    </row>
    <row r="59" spans="1:8" ht="178.5">
      <c r="A59" s="16" t="s">
        <v>6</v>
      </c>
      <c r="B59" s="52" t="s">
        <v>64</v>
      </c>
      <c r="C59" s="15" t="s">
        <v>65</v>
      </c>
      <c r="D59" s="16" t="s">
        <v>96</v>
      </c>
      <c r="E59" s="53"/>
      <c r="F59" s="53"/>
      <c r="G59" s="120"/>
      <c r="H59" s="54"/>
    </row>
    <row r="60" spans="1:8" ht="195.75" customHeight="1">
      <c r="A60" s="16" t="s">
        <v>7</v>
      </c>
      <c r="B60" s="52" t="s">
        <v>66</v>
      </c>
      <c r="C60" s="15" t="s">
        <v>67</v>
      </c>
      <c r="D60" s="16" t="s">
        <v>96</v>
      </c>
      <c r="E60" s="53"/>
      <c r="F60" s="53"/>
      <c r="G60" s="53"/>
      <c r="H60" s="54"/>
    </row>
    <row r="61" spans="1:8" ht="344.25">
      <c r="A61" s="16" t="s">
        <v>8</v>
      </c>
      <c r="B61" s="52" t="s">
        <v>68</v>
      </c>
      <c r="C61" s="15" t="s">
        <v>69</v>
      </c>
      <c r="D61" s="16" t="s">
        <v>96</v>
      </c>
      <c r="E61" s="53"/>
      <c r="F61" s="53"/>
      <c r="G61" s="53"/>
      <c r="H61" s="54"/>
    </row>
    <row r="62" spans="1:8" ht="181.5" customHeight="1">
      <c r="A62" s="16" t="s">
        <v>17</v>
      </c>
      <c r="B62" s="52" t="s">
        <v>70</v>
      </c>
      <c r="C62" s="15" t="s">
        <v>136</v>
      </c>
      <c r="D62" s="16" t="s">
        <v>96</v>
      </c>
      <c r="E62" s="53"/>
      <c r="F62" s="53"/>
      <c r="G62" s="53"/>
      <c r="H62" s="54"/>
    </row>
    <row r="63" spans="1:8" ht="57.75" customHeight="1">
      <c r="A63" s="16" t="s">
        <v>18</v>
      </c>
      <c r="B63" s="52" t="s">
        <v>71</v>
      </c>
      <c r="C63" s="15" t="s">
        <v>72</v>
      </c>
      <c r="D63" s="16" t="s">
        <v>96</v>
      </c>
      <c r="E63" s="53"/>
      <c r="F63" s="53"/>
      <c r="G63" s="120"/>
      <c r="H63" s="54"/>
    </row>
    <row r="64" spans="1:8" ht="45" customHeight="1">
      <c r="A64" s="16" t="s">
        <v>19</v>
      </c>
      <c r="B64" s="52" t="s">
        <v>73</v>
      </c>
      <c r="C64" s="15" t="s">
        <v>74</v>
      </c>
      <c r="D64" s="16" t="s">
        <v>96</v>
      </c>
      <c r="E64" s="53"/>
      <c r="F64" s="53"/>
      <c r="G64" s="120"/>
      <c r="H64" s="54"/>
    </row>
    <row r="65" spans="1:8" ht="140.25">
      <c r="A65" s="16" t="s">
        <v>26</v>
      </c>
      <c r="B65" s="52" t="s">
        <v>23</v>
      </c>
      <c r="C65" s="15" t="s">
        <v>137</v>
      </c>
      <c r="D65" s="16" t="s">
        <v>96</v>
      </c>
      <c r="E65" s="53"/>
      <c r="F65" s="53"/>
      <c r="G65" s="53"/>
      <c r="H65" s="54"/>
    </row>
    <row r="66" spans="1:8">
      <c r="A66" s="243" t="s">
        <v>102</v>
      </c>
      <c r="B66" s="243"/>
      <c r="C66" s="243"/>
      <c r="D66" s="243"/>
      <c r="E66" s="243"/>
      <c r="F66" s="243"/>
      <c r="G66" s="243"/>
      <c r="H66" s="243"/>
    </row>
    <row r="67" spans="1:8">
      <c r="A67" s="2"/>
      <c r="B67" s="245" t="s">
        <v>131</v>
      </c>
      <c r="C67" s="246"/>
      <c r="D67" s="246"/>
      <c r="E67" s="246"/>
      <c r="F67" s="246"/>
      <c r="G67" s="246"/>
      <c r="H67" s="246"/>
    </row>
    <row r="68" spans="1:8">
      <c r="A68" s="2"/>
      <c r="B68" s="246"/>
      <c r="C68" s="246"/>
      <c r="D68" s="246"/>
      <c r="E68" s="246"/>
      <c r="F68" s="246"/>
      <c r="G68" s="246"/>
      <c r="H68" s="246"/>
    </row>
    <row r="69" spans="1:8">
      <c r="A69" s="2"/>
      <c r="B69" s="246"/>
      <c r="C69" s="246"/>
      <c r="D69" s="246"/>
      <c r="E69" s="246"/>
      <c r="F69" s="246"/>
      <c r="G69" s="246"/>
      <c r="H69" s="246"/>
    </row>
    <row r="70" spans="1:8">
      <c r="A70" s="2"/>
      <c r="B70" s="246"/>
      <c r="C70" s="246"/>
      <c r="D70" s="246"/>
      <c r="E70" s="246"/>
      <c r="F70" s="246"/>
      <c r="G70" s="246"/>
      <c r="H70" s="246"/>
    </row>
    <row r="71" spans="1:8">
      <c r="A71" s="2"/>
      <c r="B71" s="246"/>
      <c r="C71" s="246"/>
      <c r="D71" s="246"/>
      <c r="E71" s="246"/>
      <c r="F71" s="246"/>
      <c r="G71" s="246"/>
      <c r="H71" s="246"/>
    </row>
    <row r="72" spans="1:8">
      <c r="A72" s="2"/>
      <c r="B72" s="246"/>
      <c r="C72" s="246"/>
      <c r="D72" s="246"/>
      <c r="E72" s="246"/>
      <c r="F72" s="246"/>
      <c r="G72" s="246"/>
      <c r="H72" s="246"/>
    </row>
    <row r="75" spans="1:8" ht="15.75">
      <c r="B75" s="62" t="str">
        <f>'Karta tytułowa'!A14</f>
        <v>Nr ew. wniosku:</v>
      </c>
    </row>
    <row r="76" spans="1:8" ht="15">
      <c r="B76" s="247"/>
      <c r="C76" s="247"/>
    </row>
    <row r="77" spans="1:8" ht="15.75">
      <c r="A77" s="19" t="s">
        <v>85</v>
      </c>
      <c r="B77" s="68"/>
      <c r="C77" s="68"/>
      <c r="D77" s="4"/>
      <c r="E77" s="4"/>
      <c r="F77" s="4"/>
      <c r="G77" s="4"/>
      <c r="H77" s="4"/>
    </row>
    <row r="78" spans="1:8" ht="15.75">
      <c r="A78" s="69" t="s">
        <v>14</v>
      </c>
      <c r="B78" s="68"/>
      <c r="C78" s="68"/>
      <c r="D78" s="4"/>
      <c r="E78" s="4"/>
      <c r="F78" s="4"/>
      <c r="G78" s="4"/>
      <c r="H78" s="4"/>
    </row>
    <row r="79" spans="1:8" ht="15.75">
      <c r="A79" s="69"/>
      <c r="B79" s="68"/>
      <c r="C79" s="68"/>
      <c r="D79" s="4"/>
      <c r="E79" s="4"/>
      <c r="F79" s="4"/>
      <c r="G79" s="4"/>
    </row>
    <row r="80" spans="1:8" ht="38.25">
      <c r="A80" s="67" t="s">
        <v>9</v>
      </c>
      <c r="B80" s="67" t="s">
        <v>12</v>
      </c>
      <c r="C80" s="67" t="s">
        <v>13</v>
      </c>
      <c r="D80" s="67" t="s">
        <v>94</v>
      </c>
      <c r="E80" s="67" t="s">
        <v>1</v>
      </c>
      <c r="F80" s="67" t="s">
        <v>2</v>
      </c>
      <c r="G80" s="67" t="s">
        <v>3</v>
      </c>
      <c r="H80" s="67" t="s">
        <v>55</v>
      </c>
    </row>
    <row r="81" spans="1:8" ht="156">
      <c r="A81" s="212">
        <v>1</v>
      </c>
      <c r="B81" s="203" t="s">
        <v>153</v>
      </c>
      <c r="C81" s="203" t="s">
        <v>154</v>
      </c>
      <c r="D81" s="201" t="s">
        <v>96</v>
      </c>
      <c r="E81" s="148"/>
      <c r="F81" s="148"/>
      <c r="G81" s="121"/>
      <c r="H81" s="148"/>
    </row>
    <row r="82" spans="1:8" ht="120">
      <c r="A82" s="212">
        <v>2</v>
      </c>
      <c r="B82" s="203" t="s">
        <v>155</v>
      </c>
      <c r="C82" s="203" t="s">
        <v>156</v>
      </c>
      <c r="D82" s="201" t="s">
        <v>96</v>
      </c>
      <c r="E82" s="148"/>
      <c r="F82" s="148"/>
      <c r="G82" s="121"/>
      <c r="H82" s="148"/>
    </row>
    <row r="83" spans="1:8" ht="144">
      <c r="A83" s="212">
        <v>3</v>
      </c>
      <c r="B83" s="203" t="s">
        <v>157</v>
      </c>
      <c r="C83" s="203" t="s">
        <v>158</v>
      </c>
      <c r="D83" s="201" t="s">
        <v>96</v>
      </c>
      <c r="E83" s="148"/>
      <c r="F83" s="148"/>
      <c r="G83" s="121"/>
      <c r="H83" s="148"/>
    </row>
    <row r="84" spans="1:8" ht="103.5" customHeight="1">
      <c r="A84" s="212">
        <v>4</v>
      </c>
      <c r="B84" s="203" t="s">
        <v>147</v>
      </c>
      <c r="C84" s="203" t="s">
        <v>159</v>
      </c>
      <c r="D84" s="201" t="s">
        <v>96</v>
      </c>
      <c r="E84" s="72"/>
      <c r="F84" s="73"/>
      <c r="G84" s="214"/>
      <c r="H84" s="73"/>
    </row>
    <row r="85" spans="1:8" ht="13.5" thickBot="1">
      <c r="A85" s="4"/>
      <c r="B85" s="4"/>
      <c r="C85" s="4"/>
      <c r="D85" s="4"/>
      <c r="E85" s="4"/>
      <c r="F85" s="4"/>
      <c r="G85" s="4"/>
      <c r="H85" s="4"/>
    </row>
    <row r="86" spans="1:8">
      <c r="A86" s="4"/>
      <c r="B86" s="359" t="s">
        <v>132</v>
      </c>
      <c r="C86" s="360"/>
      <c r="D86" s="360"/>
      <c r="E86" s="360"/>
      <c r="F86" s="360"/>
      <c r="G86" s="361"/>
      <c r="H86" s="4"/>
    </row>
    <row r="87" spans="1:8">
      <c r="A87" s="4"/>
      <c r="B87" s="362"/>
      <c r="C87" s="363"/>
      <c r="D87" s="363"/>
      <c r="E87" s="363"/>
      <c r="F87" s="363"/>
      <c r="G87" s="364"/>
      <c r="H87" s="4"/>
    </row>
    <row r="88" spans="1:8" ht="13.5" thickBot="1">
      <c r="A88" s="4"/>
      <c r="B88" s="365"/>
      <c r="C88" s="366"/>
      <c r="D88" s="366"/>
      <c r="E88" s="366"/>
      <c r="F88" s="366"/>
      <c r="G88" s="367"/>
      <c r="H88" s="4"/>
    </row>
    <row r="89" spans="1:8">
      <c r="A89" s="4"/>
      <c r="B89" s="122"/>
      <c r="C89" s="122"/>
      <c r="D89" s="122"/>
      <c r="E89" s="122"/>
      <c r="F89" s="122"/>
      <c r="G89" s="122"/>
      <c r="H89" s="4"/>
    </row>
    <row r="90" spans="1:8">
      <c r="A90" s="4"/>
      <c r="B90" s="122"/>
      <c r="C90" s="122"/>
      <c r="D90" s="122"/>
      <c r="E90" s="122"/>
      <c r="F90" s="122"/>
      <c r="G90" s="122"/>
      <c r="H90" s="4"/>
    </row>
    <row r="91" spans="1:8" ht="20.100000000000001" customHeight="1" thickBot="1">
      <c r="B91" s="8" t="s">
        <v>140</v>
      </c>
      <c r="C91" s="126"/>
      <c r="D91" s="126"/>
      <c r="E91" s="126"/>
      <c r="F91" s="122"/>
      <c r="G91" s="122"/>
      <c r="H91" s="4"/>
    </row>
    <row r="92" spans="1:8" ht="20.100000000000001" customHeight="1" thickBot="1">
      <c r="A92" s="4"/>
      <c r="B92" s="126"/>
      <c r="C92" s="126"/>
      <c r="D92" s="127" t="s">
        <v>56</v>
      </c>
      <c r="E92" s="128" t="s">
        <v>57</v>
      </c>
      <c r="F92" s="122"/>
      <c r="G92" s="122"/>
      <c r="H92" s="4"/>
    </row>
    <row r="93" spans="1:8" ht="20.100000000000001" customHeight="1" thickBot="1">
      <c r="A93" s="4"/>
      <c r="B93" s="347" t="s">
        <v>79</v>
      </c>
      <c r="C93" s="347"/>
      <c r="D93" s="128"/>
      <c r="E93" s="128"/>
      <c r="F93" s="122"/>
      <c r="G93" s="122"/>
      <c r="H93" s="4"/>
    </row>
    <row r="94" spans="1:8" ht="20.100000000000001" customHeight="1" thickBot="1">
      <c r="A94" s="4"/>
      <c r="B94" s="347" t="s">
        <v>75</v>
      </c>
      <c r="C94" s="347"/>
      <c r="D94" s="128"/>
      <c r="E94" s="128"/>
      <c r="F94" s="122"/>
      <c r="G94" s="122"/>
      <c r="H94" s="4"/>
    </row>
    <row r="95" spans="1:8">
      <c r="A95" s="4"/>
      <c r="B95" s="122"/>
      <c r="C95" s="122"/>
      <c r="D95" s="122"/>
      <c r="E95" s="122"/>
      <c r="F95" s="122"/>
      <c r="G95" s="122"/>
      <c r="H95" s="4"/>
    </row>
    <row r="96" spans="1:8">
      <c r="A96" s="4"/>
      <c r="B96" s="122"/>
      <c r="C96" s="122"/>
      <c r="D96" s="122"/>
      <c r="E96" s="122"/>
      <c r="F96" s="122"/>
      <c r="G96" s="122"/>
      <c r="H96" s="4"/>
    </row>
    <row r="97" spans="1:11">
      <c r="A97" s="4"/>
      <c r="B97" s="122"/>
      <c r="C97" s="122"/>
      <c r="D97" s="122"/>
      <c r="E97" s="122"/>
      <c r="F97" s="122"/>
      <c r="G97" s="122"/>
      <c r="H97" s="4"/>
    </row>
    <row r="98" spans="1:11" ht="15.75">
      <c r="A98" s="4"/>
      <c r="B98" s="62" t="str">
        <f>'Karta tytułowa'!A14</f>
        <v>Nr ew. wniosku:</v>
      </c>
      <c r="C98" s="4"/>
      <c r="D98" s="4"/>
      <c r="E98" s="4"/>
      <c r="F98" s="4"/>
      <c r="G98" s="4"/>
      <c r="H98" s="4"/>
    </row>
    <row r="99" spans="1:11" ht="15.75" customHeight="1">
      <c r="A99" s="4"/>
      <c r="B99" s="282"/>
      <c r="C99" s="282"/>
      <c r="D99" s="97"/>
      <c r="E99" s="4"/>
      <c r="F99" s="4"/>
      <c r="G99" s="219"/>
      <c r="H99" s="219"/>
      <c r="I99" s="219"/>
      <c r="J99" s="4"/>
    </row>
    <row r="100" spans="1:11" ht="15.75">
      <c r="A100" s="19" t="s">
        <v>84</v>
      </c>
      <c r="B100" s="68"/>
      <c r="C100" s="68"/>
      <c r="D100" s="98"/>
      <c r="E100" s="4"/>
      <c r="F100" s="4"/>
      <c r="G100" s="219"/>
      <c r="H100" s="219"/>
      <c r="I100" s="219"/>
      <c r="J100" s="4"/>
    </row>
    <row r="101" spans="1:11" ht="15.75">
      <c r="A101" s="19"/>
      <c r="B101" s="69" t="s">
        <v>138</v>
      </c>
      <c r="C101" s="68"/>
      <c r="D101" s="98"/>
      <c r="E101" s="4"/>
      <c r="F101" s="4"/>
      <c r="G101" s="219"/>
      <c r="H101" s="219"/>
      <c r="I101" s="219"/>
      <c r="J101" s="4"/>
    </row>
    <row r="102" spans="1:11" ht="15.75" customHeight="1">
      <c r="A102" s="69"/>
      <c r="B102" s="68"/>
      <c r="C102" s="68"/>
      <c r="D102" s="98"/>
      <c r="E102" s="4"/>
      <c r="F102" s="4"/>
      <c r="G102" s="4"/>
      <c r="H102" s="91"/>
      <c r="I102" s="91"/>
      <c r="J102" s="4"/>
    </row>
    <row r="103" spans="1:11" ht="63.75">
      <c r="A103" s="67" t="s">
        <v>9</v>
      </c>
      <c r="B103" s="67" t="s">
        <v>12</v>
      </c>
      <c r="C103" s="67" t="s">
        <v>13</v>
      </c>
      <c r="D103" s="67" t="s">
        <v>94</v>
      </c>
      <c r="E103" s="67" t="s">
        <v>87</v>
      </c>
      <c r="F103" s="67" t="s">
        <v>88</v>
      </c>
      <c r="G103" s="67" t="s">
        <v>89</v>
      </c>
      <c r="H103" s="67" t="s">
        <v>90</v>
      </c>
      <c r="I103" s="67" t="s">
        <v>91</v>
      </c>
      <c r="J103" s="67" t="s">
        <v>92</v>
      </c>
    </row>
    <row r="104" spans="1:11" ht="168">
      <c r="A104" s="70">
        <v>1</v>
      </c>
      <c r="B104" s="71" t="s">
        <v>169</v>
      </c>
      <c r="C104" s="71" t="s">
        <v>189</v>
      </c>
      <c r="D104" s="70" t="s">
        <v>96</v>
      </c>
      <c r="E104" s="92" t="s">
        <v>97</v>
      </c>
      <c r="F104" s="110">
        <v>3</v>
      </c>
      <c r="G104" s="110">
        <v>12</v>
      </c>
      <c r="H104" s="113">
        <f>'D. Kryteria meryt. punktowe'!H6</f>
        <v>0</v>
      </c>
      <c r="I104" s="113">
        <f>B.KryteriaDopSektorowe641007[[#This Row],[Waga]]*B.KryteriaDopSektorowe641007[[#This Row],[Liczba uzyskanych punktów (przed zważeniem)]]</f>
        <v>0</v>
      </c>
      <c r="J104" s="71"/>
    </row>
    <row r="105" spans="1:11" ht="126.75" customHeight="1">
      <c r="A105" s="93">
        <v>2</v>
      </c>
      <c r="B105" s="94" t="s">
        <v>160</v>
      </c>
      <c r="C105" s="94" t="s">
        <v>190</v>
      </c>
      <c r="D105" s="99" t="s">
        <v>96</v>
      </c>
      <c r="E105" s="95" t="s">
        <v>161</v>
      </c>
      <c r="F105" s="109">
        <v>2</v>
      </c>
      <c r="G105" s="109">
        <v>12</v>
      </c>
      <c r="H105" s="147">
        <f>'D. Kryteria meryt. punktowe'!H7</f>
        <v>0</v>
      </c>
      <c r="I105" s="113">
        <f>B.KryteriaDopSektorowe641007[[#This Row],[Waga]]*B.KryteriaDopSektorowe641007[[#This Row],[Liczba uzyskanych punktów (przed zważeniem)]]</f>
        <v>0</v>
      </c>
      <c r="J105" s="96"/>
    </row>
    <row r="106" spans="1:11" ht="178.5" customHeight="1">
      <c r="A106" s="93">
        <v>3</v>
      </c>
      <c r="B106" s="211" t="s">
        <v>162</v>
      </c>
      <c r="C106" s="94" t="s">
        <v>191</v>
      </c>
      <c r="D106" s="99" t="s">
        <v>96</v>
      </c>
      <c r="E106" s="95" t="s">
        <v>163</v>
      </c>
      <c r="F106" s="109">
        <v>3</v>
      </c>
      <c r="G106" s="109">
        <v>15</v>
      </c>
      <c r="H106" s="147">
        <f>'D. Kryteria meryt. punktowe'!H8</f>
        <v>0</v>
      </c>
      <c r="I106" s="113">
        <f>B.KryteriaDopSektorowe641007[[#This Row],[Waga]]*B.KryteriaDopSektorowe641007[[#This Row],[Liczba uzyskanych punktów (przed zważeniem)]]</f>
        <v>0</v>
      </c>
      <c r="J106" s="96"/>
    </row>
    <row r="107" spans="1:11" ht="136.5" customHeight="1">
      <c r="A107" s="93">
        <v>4</v>
      </c>
      <c r="B107" s="94" t="s">
        <v>164</v>
      </c>
      <c r="C107" s="94" t="s">
        <v>194</v>
      </c>
      <c r="D107" s="99" t="s">
        <v>96</v>
      </c>
      <c r="E107" s="95" t="s">
        <v>163</v>
      </c>
      <c r="F107" s="109">
        <v>3</v>
      </c>
      <c r="G107" s="109">
        <v>15</v>
      </c>
      <c r="H107" s="147">
        <f>'D. Kryteria meryt. punktowe'!H9</f>
        <v>0</v>
      </c>
      <c r="I107" s="113">
        <f>B.KryteriaDopSektorowe641007[[#This Row],[Waga]]*B.KryteriaDopSektorowe641007[[#This Row],[Liczba uzyskanych punktów (przed zważeniem)]]</f>
        <v>0</v>
      </c>
      <c r="J107" s="96"/>
    </row>
    <row r="108" spans="1:11" ht="64.5" customHeight="1">
      <c r="A108" s="93">
        <v>5</v>
      </c>
      <c r="B108" s="211" t="s">
        <v>165</v>
      </c>
      <c r="C108" s="94" t="s">
        <v>193</v>
      </c>
      <c r="D108" s="99" t="s">
        <v>96</v>
      </c>
      <c r="E108" s="95" t="s">
        <v>97</v>
      </c>
      <c r="F108" s="109">
        <v>4</v>
      </c>
      <c r="G108" s="109">
        <v>16</v>
      </c>
      <c r="H108" s="147">
        <f>'D. Kryteria meryt. punktowe'!H10</f>
        <v>0</v>
      </c>
      <c r="I108" s="113">
        <f>B.KryteriaDopSektorowe641007[[#This Row],[Waga]]*B.KryteriaDopSektorowe641007[[#This Row],[Liczba uzyskanych punktów (przed zważeniem)]]</f>
        <v>0</v>
      </c>
      <c r="J108" s="96"/>
    </row>
    <row r="109" spans="1:11" ht="84.75" thickBot="1">
      <c r="A109" s="93">
        <v>6</v>
      </c>
      <c r="B109" s="94" t="s">
        <v>166</v>
      </c>
      <c r="C109" s="94" t="s">
        <v>192</v>
      </c>
      <c r="D109" s="99" t="s">
        <v>96</v>
      </c>
      <c r="E109" s="95" t="s">
        <v>167</v>
      </c>
      <c r="F109" s="109">
        <v>4</v>
      </c>
      <c r="G109" s="109">
        <v>16</v>
      </c>
      <c r="H109" s="147">
        <f>'D. Kryteria meryt. punktowe'!H11</f>
        <v>0</v>
      </c>
      <c r="I109" s="113">
        <f>B.KryteriaDopSektorowe641007[[#This Row],[Waga]]*B.KryteriaDopSektorowe641007[[#This Row],[Liczba uzyskanych punktów (przed zważeniem)]]</f>
        <v>0</v>
      </c>
      <c r="J109" s="96"/>
    </row>
    <row r="110" spans="1:11" ht="15.75" thickBot="1">
      <c r="A110" s="100"/>
      <c r="B110" s="104"/>
      <c r="C110" s="101"/>
      <c r="D110" s="102"/>
      <c r="E110" s="103"/>
      <c r="F110" s="108" t="s">
        <v>98</v>
      </c>
      <c r="G110" s="114">
        <f>(G104+G105+G106+G107+G108+G109)</f>
        <v>86</v>
      </c>
      <c r="H110" s="115">
        <f>SUBTOTAL(109,B.KryteriaDopSektorowe641007[Liczba uzyskanych punktów (przed zważeniem)])</f>
        <v>0</v>
      </c>
      <c r="I110" s="116">
        <f>SUBTOTAL(109,B.KryteriaDopSektorowe641007[Liczba uzyskanych punktów (po zważeniu)])</f>
        <v>0</v>
      </c>
      <c r="J110" s="102" t="str">
        <f>IF(OR(EXACT(UPPER('B. Kryteria merytoryczne ogólne'!$E74),"X"),EXACT(UPPER('B. Kryteria merytoryczne ogólne'!$G74),"X")),"X","")</f>
        <v/>
      </c>
    </row>
    <row r="111" spans="1:11">
      <c r="A111" s="100"/>
      <c r="B111" s="105"/>
      <c r="C111" s="105"/>
      <c r="D111" s="100"/>
      <c r="E111" s="106"/>
      <c r="F111" s="106"/>
      <c r="G111" s="106"/>
      <c r="H111" s="107"/>
      <c r="I111" s="107"/>
      <c r="J111" s="100" t="str">
        <f>IF(OR(EXACT(UPPER('B. Kryteria merytoryczne ogólne'!$E75),"X"),EXACT(UPPER('B. Kryteria merytoryczne ogólne'!$G75),"X")),"X","")</f>
        <v/>
      </c>
    </row>
    <row r="112" spans="1:11" ht="32.25" customHeight="1">
      <c r="A112" s="217"/>
      <c r="B112" s="368"/>
      <c r="C112" s="368"/>
      <c r="D112" s="368"/>
      <c r="E112" s="368"/>
      <c r="F112" s="368"/>
      <c r="G112" s="368"/>
      <c r="H112" s="368"/>
      <c r="I112" s="368"/>
      <c r="J112" s="217"/>
      <c r="K112" s="218"/>
    </row>
    <row r="115" spans="2:10" ht="15.75">
      <c r="B115" s="333" t="s">
        <v>122</v>
      </c>
      <c r="C115" s="333"/>
      <c r="D115" s="334">
        <f>'Karta tytułowa'!B13</f>
        <v>0</v>
      </c>
      <c r="E115" s="334"/>
      <c r="F115" s="8"/>
      <c r="G115" s="8" t="s">
        <v>123</v>
      </c>
      <c r="H115" s="354"/>
      <c r="I115" s="354"/>
      <c r="J115" s="354"/>
    </row>
    <row r="116" spans="2:10" ht="15.75">
      <c r="B116" s="129"/>
      <c r="C116" s="129"/>
      <c r="D116" s="130"/>
      <c r="E116" s="130"/>
      <c r="F116" s="8"/>
      <c r="G116" s="8"/>
      <c r="H116" s="354"/>
      <c r="I116" s="354"/>
      <c r="J116" s="354"/>
    </row>
    <row r="117" spans="2:10" ht="15.75">
      <c r="B117" s="129"/>
      <c r="C117" s="129"/>
      <c r="D117" s="131"/>
      <c r="E117" s="131"/>
      <c r="F117" s="8"/>
      <c r="G117" s="8"/>
      <c r="H117" s="132"/>
      <c r="I117" s="133"/>
      <c r="J117" s="133"/>
    </row>
    <row r="118" spans="2:10" ht="15.75">
      <c r="B118" s="145" t="str">
        <f>'Karta tytułowa'!A14</f>
        <v>Nr ew. wniosku:</v>
      </c>
      <c r="C118" s="129"/>
      <c r="D118" s="131"/>
      <c r="E118" s="131"/>
      <c r="F118" s="8"/>
      <c r="G118" s="8"/>
      <c r="H118" s="132"/>
      <c r="I118" s="133"/>
      <c r="J118" s="133"/>
    </row>
    <row r="119" spans="2:10" ht="16.5" thickBot="1">
      <c r="B119" s="129"/>
      <c r="C119" s="129"/>
      <c r="D119" s="131"/>
      <c r="E119" s="131"/>
      <c r="F119" s="8"/>
      <c r="G119" s="8"/>
      <c r="H119" s="132"/>
      <c r="I119" s="133"/>
      <c r="J119" s="133"/>
    </row>
    <row r="120" spans="2:10" ht="16.5" thickBot="1">
      <c r="B120" s="329" t="s">
        <v>141</v>
      </c>
      <c r="C120" s="329"/>
      <c r="D120" s="330" t="s">
        <v>105</v>
      </c>
      <c r="E120" s="330"/>
      <c r="F120" s="329" t="s">
        <v>106</v>
      </c>
      <c r="G120" s="329"/>
      <c r="H120" s="132"/>
      <c r="I120" s="133"/>
      <c r="J120" s="133"/>
    </row>
    <row r="121" spans="2:10" ht="16.5" thickBot="1">
      <c r="B121" s="129"/>
      <c r="C121" s="129"/>
      <c r="D121" s="330"/>
      <c r="E121" s="330"/>
      <c r="F121" s="331"/>
      <c r="G121" s="332"/>
      <c r="H121" s="132"/>
      <c r="I121" s="133"/>
      <c r="J121" s="133"/>
    </row>
    <row r="122" spans="2:10" ht="16.5" thickBot="1">
      <c r="B122" s="129"/>
      <c r="C122" s="129"/>
      <c r="D122" s="131"/>
      <c r="E122" s="131"/>
      <c r="F122" s="8"/>
      <c r="G122" s="8"/>
      <c r="H122" s="132"/>
      <c r="I122" s="133"/>
      <c r="J122" s="133"/>
    </row>
    <row r="123" spans="2:10" ht="16.5" thickBot="1">
      <c r="B123" s="329" t="s">
        <v>107</v>
      </c>
      <c r="C123" s="329"/>
      <c r="D123" s="356" t="s">
        <v>142</v>
      </c>
      <c r="E123" s="357"/>
      <c r="F123" s="357"/>
      <c r="G123" s="357"/>
      <c r="H123" s="358"/>
      <c r="I123" s="133"/>
      <c r="J123" s="133"/>
    </row>
    <row r="124" spans="2:10" ht="16.5" thickBot="1">
      <c r="B124" s="129"/>
      <c r="C124" s="129"/>
      <c r="D124" s="355">
        <f>'D. Kryteria meryt. punktowe'!I12</f>
        <v>0</v>
      </c>
      <c r="E124" s="355"/>
      <c r="F124" s="355"/>
      <c r="G124" s="355"/>
      <c r="H124" s="355"/>
      <c r="I124" s="133"/>
      <c r="J124" s="133"/>
    </row>
    <row r="125" spans="2:10" ht="16.5" thickBot="1">
      <c r="B125" s="129"/>
      <c r="C125" s="129"/>
      <c r="D125" s="134"/>
      <c r="E125" s="134"/>
      <c r="F125" s="135"/>
      <c r="G125" s="135"/>
      <c r="H125" s="135"/>
      <c r="I125" s="133"/>
      <c r="J125" s="133"/>
    </row>
    <row r="126" spans="2:10" ht="16.5" thickBot="1">
      <c r="B126" s="329" t="s">
        <v>143</v>
      </c>
      <c r="C126" s="329"/>
      <c r="D126" s="330">
        <f>'Karta tytułowa'!B13</f>
        <v>0</v>
      </c>
      <c r="E126" s="330"/>
      <c r="F126" s="8"/>
      <c r="G126" s="8" t="s">
        <v>123</v>
      </c>
      <c r="H126" s="348"/>
      <c r="I126" s="348"/>
      <c r="J126" s="348"/>
    </row>
    <row r="127" spans="2:10" ht="16.5" thickBot="1">
      <c r="B127" s="129"/>
      <c r="C127" s="129"/>
      <c r="D127" s="131"/>
      <c r="E127" s="131"/>
      <c r="F127" s="8"/>
      <c r="G127" s="8"/>
      <c r="H127" s="348"/>
      <c r="I127" s="348"/>
      <c r="J127" s="348"/>
    </row>
    <row r="128" spans="2:10" ht="15.75">
      <c r="B128" s="129"/>
      <c r="C128" s="129"/>
      <c r="D128" s="131"/>
      <c r="E128" s="131"/>
      <c r="F128" s="8"/>
      <c r="G128" s="8"/>
      <c r="H128" s="136"/>
      <c r="I128" s="136"/>
      <c r="J128" s="136"/>
    </row>
    <row r="129" spans="2:10" ht="15.75">
      <c r="B129" s="129"/>
      <c r="C129" s="129"/>
      <c r="D129" s="131"/>
      <c r="E129" s="131"/>
      <c r="F129" s="8"/>
      <c r="G129" s="8"/>
      <c r="H129" s="136"/>
      <c r="I129" s="136"/>
      <c r="J129" s="136"/>
    </row>
    <row r="130" spans="2:10" ht="16.5" thickBot="1">
      <c r="B130" s="129"/>
      <c r="C130" s="129"/>
      <c r="D130" s="131"/>
      <c r="E130" s="131"/>
      <c r="F130" s="8"/>
      <c r="G130" s="8"/>
      <c r="H130" s="136"/>
      <c r="I130" s="136"/>
      <c r="J130" s="136"/>
    </row>
    <row r="131" spans="2:10" ht="52.5" customHeight="1" thickBot="1">
      <c r="B131" s="127" t="s">
        <v>144</v>
      </c>
      <c r="C131" s="213" t="s">
        <v>174</v>
      </c>
      <c r="D131" s="131"/>
      <c r="E131" s="131"/>
      <c r="F131" s="8"/>
      <c r="G131" s="8"/>
      <c r="H131" s="136"/>
      <c r="I131" s="136"/>
      <c r="J131" s="136"/>
    </row>
    <row r="132" spans="2:10" ht="18.75" customHeight="1" thickBot="1">
      <c r="B132" s="129"/>
      <c r="C132" s="137" t="s">
        <v>176</v>
      </c>
      <c r="D132" s="131"/>
      <c r="E132" s="131"/>
      <c r="F132" s="8"/>
      <c r="G132" s="8"/>
      <c r="H132" s="338" t="s">
        <v>146</v>
      </c>
      <c r="I132" s="339"/>
      <c r="J132" s="340"/>
    </row>
    <row r="133" spans="2:10" ht="33.75" customHeight="1" thickBot="1">
      <c r="B133" s="129"/>
      <c r="C133" s="138" t="s">
        <v>175</v>
      </c>
      <c r="D133" s="131"/>
      <c r="E133" s="131"/>
      <c r="F133" s="8"/>
      <c r="G133" s="8"/>
      <c r="H133" s="341"/>
      <c r="I133" s="342"/>
      <c r="J133" s="343"/>
    </row>
    <row r="134" spans="2:10" ht="16.5" thickBot="1">
      <c r="B134" s="129"/>
      <c r="C134" s="137" t="s">
        <v>177</v>
      </c>
      <c r="D134" s="131"/>
      <c r="E134" s="131"/>
      <c r="F134" s="8"/>
      <c r="G134" s="8"/>
      <c r="H134" s="344"/>
      <c r="I134" s="345"/>
      <c r="J134" s="346"/>
    </row>
    <row r="135" spans="2:10" ht="15.75">
      <c r="B135" s="129"/>
      <c r="C135" s="129"/>
      <c r="D135" s="131"/>
      <c r="E135" s="131"/>
      <c r="F135" s="8"/>
      <c r="G135" s="8"/>
      <c r="H135" s="132"/>
      <c r="I135" s="133"/>
      <c r="J135" s="133"/>
    </row>
    <row r="136" spans="2:10" ht="15.75">
      <c r="B136" s="139"/>
      <c r="C136" s="129"/>
      <c r="D136" s="131"/>
      <c r="E136" s="131"/>
      <c r="F136" s="8"/>
      <c r="G136" s="8"/>
      <c r="H136" s="132"/>
      <c r="I136" s="133"/>
      <c r="J136" s="133"/>
    </row>
    <row r="137" spans="2:10" ht="15.75">
      <c r="B137" s="8"/>
      <c r="C137" s="8"/>
      <c r="D137" s="8"/>
      <c r="E137" s="8"/>
      <c r="F137" s="8"/>
      <c r="G137" s="8"/>
      <c r="H137" s="133"/>
      <c r="I137" s="133"/>
      <c r="J137" s="133"/>
    </row>
  </sheetData>
  <protectedRanges>
    <protectedRange password="CF7A" sqref="C9:F9" name="Rozstęp3"/>
    <protectedRange sqref="B15:C15 E15:F15" name="Rozstęp1_1_1"/>
    <protectedRange sqref="B11:C14 E11:F14 B16:F16" name="Rozstęp1_1"/>
  </protectedRanges>
  <mergeCells count="36">
    <mergeCell ref="B67:H72"/>
    <mergeCell ref="B48:C48"/>
    <mergeCell ref="H115:J116"/>
    <mergeCell ref="B123:C123"/>
    <mergeCell ref="D124:H124"/>
    <mergeCell ref="D123:H123"/>
    <mergeCell ref="B86:G88"/>
    <mergeCell ref="B99:C99"/>
    <mergeCell ref="B112:I112"/>
    <mergeCell ref="B93:C93"/>
    <mergeCell ref="B19:C19"/>
    <mergeCell ref="B40:H44"/>
    <mergeCell ref="B52:C52"/>
    <mergeCell ref="A53:H53"/>
    <mergeCell ref="A66:H66"/>
    <mergeCell ref="H132:J134"/>
    <mergeCell ref="B94:C94"/>
    <mergeCell ref="B126:C126"/>
    <mergeCell ref="D126:E126"/>
    <mergeCell ref="H126:J127"/>
    <mergeCell ref="B2:I2"/>
    <mergeCell ref="B120:C120"/>
    <mergeCell ref="D120:E120"/>
    <mergeCell ref="F120:G120"/>
    <mergeCell ref="D121:E121"/>
    <mergeCell ref="F121:G121"/>
    <mergeCell ref="B16:C16"/>
    <mergeCell ref="B115:C115"/>
    <mergeCell ref="D115:E115"/>
    <mergeCell ref="C6:F6"/>
    <mergeCell ref="C7:F7"/>
    <mergeCell ref="C8:F8"/>
    <mergeCell ref="C9:F9"/>
    <mergeCell ref="C10:F10"/>
    <mergeCell ref="C11:F11"/>
    <mergeCell ref="B76:C76"/>
  </mergeCells>
  <phoneticPr fontId="19" type="noConversion"/>
  <dataValidations count="3">
    <dataValidation type="whole" allowBlank="1" showInputMessage="1" showErrorMessage="1" sqref="H109" xr:uid="{37092618-4502-4A0F-AAA2-57D446C1D6C8}">
      <formula1>0</formula1>
      <formula2>3</formula2>
    </dataValidation>
    <dataValidation type="whole" allowBlank="1" showInputMessage="1" showErrorMessage="1" sqref="H106" xr:uid="{6765D27E-9592-43D7-9DB7-B77406BD28E5}">
      <formula1>0</formula1>
      <formula2>7</formula2>
    </dataValidation>
    <dataValidation type="whole" allowBlank="1" showInputMessage="1" showErrorMessage="1" sqref="H104:H105 H107" xr:uid="{22873FC8-8E7F-4D17-B67B-ED38206E40BA}">
      <formula1>1</formula1>
      <formula2>4</formula2>
    </dataValidation>
  </dataValidations>
  <pageMargins left="0.7" right="0.7" top="0.75" bottom="0.75" header="0.3" footer="0.3"/>
  <pageSetup paperSize="9" scale="55" fitToHeight="0" orientation="landscape" r:id="rId1"/>
  <headerFooter differentFirst="1">
    <firstHeader>&amp;C&amp;G</firstHeader>
  </headerFooter>
  <rowBreaks count="8" manualBreakCount="8">
    <brk id="17" max="10" man="1"/>
    <brk id="34" max="10" man="1"/>
    <brk id="37" max="10" man="1"/>
    <brk id="50" max="10" man="1"/>
    <brk id="60" max="10" man="1"/>
    <brk id="73" max="10" man="1"/>
    <brk id="96" max="10" man="1"/>
    <brk id="117" max="10"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topLeftCell="A25" zoomScaleNormal="100" zoomScaleSheetLayoutView="100" zoomScalePageLayoutView="50" workbookViewId="0">
      <selection activeCell="C44" sqref="C44"/>
    </sheetView>
  </sheetViews>
  <sheetFormatPr defaultColWidth="8.85546875" defaultRowHeight="12.75"/>
  <cols>
    <col min="1" max="1" width="6.28515625" style="4" customWidth="1"/>
    <col min="2" max="2" width="42.7109375" style="10" customWidth="1"/>
    <col min="3" max="3" width="78.5703125" style="10" customWidth="1"/>
    <col min="4" max="4" width="17.140625" style="3" customWidth="1"/>
    <col min="5" max="6" width="10.7109375" style="4" customWidth="1"/>
    <col min="7" max="7" width="12.42578125" style="7" bestFit="1" customWidth="1"/>
    <col min="8" max="8" width="21.7109375" style="7" customWidth="1"/>
    <col min="9" max="16384" width="8.85546875" style="4"/>
  </cols>
  <sheetData>
    <row r="2" spans="1:8" ht="15.75">
      <c r="B2" s="224" t="str">
        <f>'Karta tytułowa'!A14</f>
        <v>Nr ew. wniosku:</v>
      </c>
      <c r="C2" s="224"/>
      <c r="D2" s="160"/>
      <c r="E2" s="150"/>
      <c r="F2" s="150"/>
      <c r="G2" s="161"/>
      <c r="H2" s="161"/>
    </row>
    <row r="3" spans="1:8" ht="15.75">
      <c r="A3" s="8" t="s">
        <v>83</v>
      </c>
      <c r="B3" s="162"/>
      <c r="C3" s="163"/>
      <c r="D3" s="160"/>
      <c r="E3" s="150"/>
      <c r="F3" s="150"/>
      <c r="G3" s="161"/>
      <c r="H3" s="161"/>
    </row>
    <row r="4" spans="1:8" ht="15.75">
      <c r="A4" s="144" t="s">
        <v>14</v>
      </c>
      <c r="B4" s="164"/>
      <c r="C4" s="164"/>
      <c r="D4" s="160"/>
      <c r="E4" s="150"/>
      <c r="F4" s="150"/>
      <c r="G4" s="161"/>
      <c r="H4" s="161"/>
    </row>
    <row r="5" spans="1:8" ht="15.75">
      <c r="A5" s="8"/>
      <c r="B5" s="164"/>
      <c r="C5" s="164"/>
      <c r="D5" s="165"/>
      <c r="E5" s="153"/>
      <c r="F5" s="153"/>
      <c r="G5" s="161"/>
      <c r="H5" s="166"/>
    </row>
    <row r="6" spans="1:8" s="7" customFormat="1" ht="26.25" thickBot="1">
      <c r="A6" s="55" t="s">
        <v>9</v>
      </c>
      <c r="B6" s="167" t="s">
        <v>21</v>
      </c>
      <c r="C6" s="167" t="s">
        <v>13</v>
      </c>
      <c r="D6" s="167" t="s">
        <v>94</v>
      </c>
      <c r="E6" s="168" t="s">
        <v>1</v>
      </c>
      <c r="F6" s="169" t="s">
        <v>2</v>
      </c>
      <c r="G6" s="170" t="s">
        <v>3</v>
      </c>
      <c r="H6" s="171" t="s">
        <v>55</v>
      </c>
    </row>
    <row r="7" spans="1:8" ht="43.5" customHeight="1">
      <c r="A7" s="14" t="s">
        <v>4</v>
      </c>
      <c r="B7" s="172" t="s">
        <v>32</v>
      </c>
      <c r="C7" s="173" t="s">
        <v>35</v>
      </c>
      <c r="D7" s="174" t="s">
        <v>95</v>
      </c>
      <c r="E7" s="175"/>
      <c r="F7" s="175"/>
      <c r="G7" s="176"/>
      <c r="H7" s="177"/>
    </row>
    <row r="8" spans="1:8" ht="105.75" customHeight="1">
      <c r="A8" s="14" t="s">
        <v>5</v>
      </c>
      <c r="B8" s="178" t="s">
        <v>33</v>
      </c>
      <c r="C8" s="173" t="s">
        <v>178</v>
      </c>
      <c r="D8" s="174" t="s">
        <v>96</v>
      </c>
      <c r="E8" s="175"/>
      <c r="F8" s="175"/>
      <c r="G8" s="176"/>
      <c r="H8" s="177"/>
    </row>
    <row r="9" spans="1:8" ht="321" customHeight="1">
      <c r="A9" s="14" t="s">
        <v>6</v>
      </c>
      <c r="B9" s="178" t="s">
        <v>34</v>
      </c>
      <c r="C9" s="173" t="s">
        <v>179</v>
      </c>
      <c r="D9" s="174" t="s">
        <v>95</v>
      </c>
      <c r="E9" s="175"/>
      <c r="F9" s="175"/>
      <c r="G9" s="176"/>
      <c r="H9" s="177"/>
    </row>
    <row r="10" spans="1:8" ht="165.75">
      <c r="A10" s="14" t="s">
        <v>7</v>
      </c>
      <c r="B10" s="178" t="s">
        <v>37</v>
      </c>
      <c r="C10" s="173" t="s">
        <v>38</v>
      </c>
      <c r="D10" s="174" t="s">
        <v>95</v>
      </c>
      <c r="E10" s="175"/>
      <c r="F10" s="175"/>
      <c r="G10" s="175"/>
      <c r="H10" s="177"/>
    </row>
    <row r="11" spans="1:8" ht="51">
      <c r="A11" s="14" t="s">
        <v>8</v>
      </c>
      <c r="B11" s="178" t="s">
        <v>39</v>
      </c>
      <c r="C11" s="173" t="s">
        <v>40</v>
      </c>
      <c r="D11" s="174" t="s">
        <v>95</v>
      </c>
      <c r="E11" s="175"/>
      <c r="F11" s="175"/>
      <c r="G11" s="176"/>
      <c r="H11" s="177"/>
    </row>
    <row r="12" spans="1:8" ht="127.5">
      <c r="A12" s="14" t="s">
        <v>17</v>
      </c>
      <c r="B12" s="178" t="s">
        <v>22</v>
      </c>
      <c r="C12" s="173" t="s">
        <v>41</v>
      </c>
      <c r="D12" s="174" t="s">
        <v>95</v>
      </c>
      <c r="E12" s="175"/>
      <c r="F12" s="175"/>
      <c r="G12" s="176"/>
      <c r="H12" s="177"/>
    </row>
    <row r="13" spans="1:8" ht="127.5">
      <c r="A13" s="14" t="s">
        <v>18</v>
      </c>
      <c r="B13" s="172" t="s">
        <v>42</v>
      </c>
      <c r="C13" s="173" t="s">
        <v>128</v>
      </c>
      <c r="D13" s="174" t="s">
        <v>95</v>
      </c>
      <c r="E13" s="175"/>
      <c r="F13" s="175"/>
      <c r="G13" s="176"/>
      <c r="H13" s="177"/>
    </row>
    <row r="14" spans="1:8" ht="159" customHeight="1">
      <c r="A14" s="14" t="s">
        <v>19</v>
      </c>
      <c r="B14" s="172" t="s">
        <v>43</v>
      </c>
      <c r="C14" s="173" t="s">
        <v>181</v>
      </c>
      <c r="D14" s="174" t="s">
        <v>96</v>
      </c>
      <c r="E14" s="175"/>
      <c r="F14" s="175"/>
      <c r="G14" s="176"/>
      <c r="H14" s="177"/>
    </row>
    <row r="15" spans="1:8" ht="49.5" customHeight="1">
      <c r="A15" s="14" t="s">
        <v>26</v>
      </c>
      <c r="B15" s="172" t="s">
        <v>44</v>
      </c>
      <c r="C15" s="173" t="s">
        <v>45</v>
      </c>
      <c r="D15" s="174" t="s">
        <v>95</v>
      </c>
      <c r="E15" s="175"/>
      <c r="F15" s="175"/>
      <c r="G15" s="176"/>
      <c r="H15" s="177"/>
    </row>
    <row r="16" spans="1:8" ht="165.75">
      <c r="A16" s="14" t="s">
        <v>27</v>
      </c>
      <c r="B16" s="172" t="s">
        <v>46</v>
      </c>
      <c r="C16" s="173" t="s">
        <v>48</v>
      </c>
      <c r="D16" s="174" t="s">
        <v>96</v>
      </c>
      <c r="E16" s="175"/>
      <c r="F16" s="175"/>
      <c r="G16" s="176"/>
      <c r="H16" s="177"/>
    </row>
    <row r="17" spans="1:8" ht="232.5" customHeight="1">
      <c r="A17" s="14" t="s">
        <v>28</v>
      </c>
      <c r="B17" s="172" t="s">
        <v>47</v>
      </c>
      <c r="C17" s="173" t="s">
        <v>180</v>
      </c>
      <c r="D17" s="174" t="s">
        <v>96</v>
      </c>
      <c r="E17" s="175"/>
      <c r="F17" s="175"/>
      <c r="G17" s="176"/>
      <c r="H17" s="177"/>
    </row>
    <row r="18" spans="1:8" s="13" customFormat="1" ht="279.75" customHeight="1">
      <c r="A18" s="14" t="s">
        <v>29</v>
      </c>
      <c r="B18" s="172" t="s">
        <v>134</v>
      </c>
      <c r="C18" s="173" t="s">
        <v>182</v>
      </c>
      <c r="D18" s="174" t="s">
        <v>96</v>
      </c>
      <c r="E18" s="175"/>
      <c r="F18" s="175"/>
      <c r="G18" s="176"/>
      <c r="H18" s="177"/>
    </row>
    <row r="19" spans="1:8" s="13" customFormat="1" ht="127.5">
      <c r="A19" s="14" t="s">
        <v>30</v>
      </c>
      <c r="B19" s="172" t="s">
        <v>49</v>
      </c>
      <c r="C19" s="173" t="s">
        <v>50</v>
      </c>
      <c r="D19" s="174" t="s">
        <v>96</v>
      </c>
      <c r="E19" s="175"/>
      <c r="F19" s="175"/>
      <c r="G19" s="176"/>
      <c r="H19" s="177"/>
    </row>
    <row r="20" spans="1:8" s="13" customFormat="1" ht="149.25" customHeight="1">
      <c r="A20" s="14" t="s">
        <v>59</v>
      </c>
      <c r="B20" s="172" t="s">
        <v>51</v>
      </c>
      <c r="C20" s="173" t="s">
        <v>52</v>
      </c>
      <c r="D20" s="174" t="s">
        <v>96</v>
      </c>
      <c r="E20" s="175"/>
      <c r="F20" s="175"/>
      <c r="G20" s="176"/>
      <c r="H20" s="177"/>
    </row>
    <row r="21" spans="1:8" ht="293.25">
      <c r="A21" s="14" t="s">
        <v>60</v>
      </c>
      <c r="B21" s="172" t="s">
        <v>53</v>
      </c>
      <c r="C21" s="173" t="s">
        <v>54</v>
      </c>
      <c r="D21" s="174" t="s">
        <v>96</v>
      </c>
      <c r="E21" s="175"/>
      <c r="F21" s="175"/>
      <c r="G21" s="176"/>
      <c r="H21" s="177"/>
    </row>
    <row r="22" spans="1:8" ht="27.75" customHeight="1">
      <c r="A22" s="19" t="s">
        <v>25</v>
      </c>
      <c r="B22" s="179"/>
      <c r="C22" s="180"/>
      <c r="D22" s="181"/>
      <c r="E22" s="181"/>
      <c r="F22" s="181"/>
      <c r="G22" s="161"/>
      <c r="H22" s="161"/>
    </row>
    <row r="23" spans="1:8" ht="27.75" customHeight="1">
      <c r="A23" s="19"/>
      <c r="B23" s="225" t="s">
        <v>103</v>
      </c>
      <c r="C23" s="226"/>
      <c r="D23" s="226"/>
      <c r="E23" s="226"/>
      <c r="F23" s="226"/>
      <c r="G23" s="226"/>
      <c r="H23" s="226"/>
    </row>
    <row r="24" spans="1:8" ht="27.75" customHeight="1">
      <c r="A24" s="19"/>
      <c r="B24" s="226"/>
      <c r="C24" s="226"/>
      <c r="D24" s="226"/>
      <c r="E24" s="226"/>
      <c r="F24" s="226"/>
      <c r="G24" s="226"/>
      <c r="H24" s="226"/>
    </row>
    <row r="25" spans="1:8" ht="27.75" customHeight="1">
      <c r="A25" s="19"/>
      <c r="B25" s="226"/>
      <c r="C25" s="226"/>
      <c r="D25" s="226"/>
      <c r="E25" s="226"/>
      <c r="F25" s="226"/>
      <c r="G25" s="226"/>
      <c r="H25" s="226"/>
    </row>
    <row r="26" spans="1:8" ht="27.75" customHeight="1">
      <c r="A26" s="19"/>
      <c r="B26" s="226"/>
      <c r="C26" s="226"/>
      <c r="D26" s="226"/>
      <c r="E26" s="226"/>
      <c r="F26" s="226"/>
      <c r="G26" s="226"/>
      <c r="H26" s="226"/>
    </row>
    <row r="27" spans="1:8" ht="27.75" customHeight="1">
      <c r="A27" s="19"/>
      <c r="B27" s="226"/>
      <c r="C27" s="226"/>
      <c r="D27" s="226"/>
      <c r="E27" s="226"/>
      <c r="F27" s="226"/>
      <c r="G27" s="226"/>
      <c r="H27" s="226"/>
    </row>
    <row r="28" spans="1:8" ht="27.75" customHeight="1">
      <c r="A28" s="19"/>
      <c r="B28" s="226"/>
      <c r="C28" s="226"/>
      <c r="D28" s="226"/>
      <c r="E28" s="226"/>
      <c r="F28" s="226"/>
      <c r="G28" s="226"/>
      <c r="H28" s="226"/>
    </row>
    <row r="29" spans="1:8" ht="27.75" customHeight="1">
      <c r="A29" s="19"/>
      <c r="B29" s="20"/>
      <c r="C29" s="21"/>
      <c r="D29" s="22"/>
      <c r="E29" s="22"/>
      <c r="F29" s="22"/>
    </row>
    <row r="30" spans="1:8" ht="23.25" customHeight="1" thickBot="1"/>
    <row r="31" spans="1:8" ht="20.100000000000001" customHeight="1" thickBot="1">
      <c r="B31" s="227" t="s">
        <v>198</v>
      </c>
      <c r="C31" s="228"/>
      <c r="D31" s="192" t="s">
        <v>77</v>
      </c>
      <c r="E31" s="229" t="s">
        <v>58</v>
      </c>
      <c r="F31" s="229"/>
      <c r="G31" s="230"/>
    </row>
    <row r="32" spans="1:8" ht="20.100000000000001" customHeight="1" thickBot="1">
      <c r="B32" s="231"/>
      <c r="C32" s="232"/>
      <c r="D32" s="193"/>
      <c r="E32" s="233"/>
      <c r="F32" s="233"/>
      <c r="G32" s="234"/>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0"/>
      <c r="D53" s="31"/>
      <c r="E53" s="30"/>
    </row>
    <row r="54" spans="3:5" ht="23.25" customHeight="1">
      <c r="C54" s="30"/>
      <c r="D54" s="31"/>
      <c r="E54" s="30"/>
    </row>
    <row r="57" spans="3:5" ht="29.25" customHeight="1">
      <c r="C57" s="32"/>
      <c r="D57" s="25"/>
      <c r="E57" s="25"/>
    </row>
    <row r="58" spans="3:5" ht="36" customHeight="1">
      <c r="C58" s="27"/>
      <c r="D58" s="12"/>
      <c r="E58" s="12"/>
    </row>
  </sheetData>
  <mergeCells count="6">
    <mergeCell ref="B2:C2"/>
    <mergeCell ref="B23:H28"/>
    <mergeCell ref="B31:C31"/>
    <mergeCell ref="E31:G31"/>
    <mergeCell ref="B32:C32"/>
    <mergeCell ref="E32:G32"/>
  </mergeCells>
  <phoneticPr fontId="19"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20" max="7" man="1"/>
    <brk id="29" max="7"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5"/>
  <sheetViews>
    <sheetView view="pageLayout" topLeftCell="A4" zoomScaleNormal="100" zoomScaleSheetLayoutView="100" workbookViewId="0">
      <selection activeCell="B10" sqref="B10:C10"/>
    </sheetView>
  </sheetViews>
  <sheetFormatPr defaultRowHeight="12.75"/>
  <cols>
    <col min="1" max="2" width="9.140625" style="84"/>
    <col min="3" max="3" width="77.85546875" style="84" customWidth="1"/>
    <col min="4" max="4" width="14.5703125" style="84" customWidth="1"/>
    <col min="5" max="6" width="9.140625" style="84"/>
    <col min="7" max="7" width="15.140625" style="84" customWidth="1"/>
    <col min="8" max="16384" width="9.140625" style="84"/>
  </cols>
  <sheetData>
    <row r="1" spans="1:10" ht="15.75">
      <c r="A1" s="34"/>
      <c r="B1" s="238" t="str">
        <f>'Karta tytułowa'!A14</f>
        <v>Nr ew. wniosku:</v>
      </c>
      <c r="C1" s="238"/>
      <c r="D1" s="181"/>
      <c r="E1" s="181"/>
      <c r="F1" s="181"/>
      <c r="G1" s="161"/>
      <c r="H1" s="7"/>
      <c r="I1" s="7"/>
      <c r="J1" s="5"/>
    </row>
    <row r="2" spans="1:10" ht="15.75">
      <c r="A2" s="85"/>
      <c r="B2" s="239" t="s">
        <v>76</v>
      </c>
      <c r="C2" s="239"/>
      <c r="D2" s="239"/>
      <c r="E2" s="239"/>
      <c r="F2" s="239"/>
      <c r="G2" s="239"/>
      <c r="H2" s="7"/>
      <c r="I2" s="7"/>
      <c r="J2" s="5"/>
    </row>
    <row r="3" spans="1:10" ht="16.5" thickBot="1">
      <c r="A3" s="85"/>
      <c r="B3" s="182"/>
      <c r="C3" s="182"/>
      <c r="D3" s="182"/>
      <c r="E3" s="182"/>
      <c r="F3" s="182"/>
      <c r="G3" s="182"/>
      <c r="H3" s="7"/>
      <c r="I3" s="7"/>
      <c r="J3" s="5"/>
    </row>
    <row r="4" spans="1:10" ht="16.5" thickBot="1">
      <c r="A4" s="85"/>
      <c r="B4" s="1"/>
      <c r="C4" s="182"/>
      <c r="D4" s="161"/>
      <c r="E4" s="183" t="s">
        <v>56</v>
      </c>
      <c r="F4" s="184" t="s">
        <v>57</v>
      </c>
      <c r="G4" s="185"/>
      <c r="H4" s="26"/>
      <c r="I4" s="7"/>
      <c r="J4" s="5"/>
    </row>
    <row r="5" spans="1:10" ht="20.100000000000001" customHeight="1" thickBot="1">
      <c r="A5" s="85"/>
      <c r="B5" s="235" t="s">
        <v>80</v>
      </c>
      <c r="C5" s="236"/>
      <c r="D5" s="237"/>
      <c r="E5" s="186"/>
      <c r="F5" s="187"/>
      <c r="G5" s="188"/>
      <c r="H5" s="5"/>
      <c r="I5" s="7"/>
      <c r="J5" s="5"/>
    </row>
    <row r="6" spans="1:10" ht="15.75">
      <c r="A6" s="85"/>
      <c r="B6" s="1"/>
      <c r="C6" s="189"/>
      <c r="D6" s="161"/>
      <c r="E6" s="190"/>
      <c r="F6" s="1"/>
      <c r="G6" s="1"/>
      <c r="H6" s="7"/>
      <c r="I6" s="7"/>
      <c r="J6" s="5"/>
    </row>
    <row r="7" spans="1:10" ht="13.5" thickBot="1">
      <c r="A7" s="5"/>
      <c r="B7" s="1"/>
      <c r="C7" s="191"/>
      <c r="D7" s="161"/>
      <c r="E7" s="1"/>
      <c r="F7" s="1"/>
      <c r="G7" s="1"/>
      <c r="H7" s="7"/>
      <c r="I7" s="7"/>
      <c r="J7" s="5"/>
    </row>
    <row r="8" spans="1:10" ht="39.950000000000003" customHeight="1" thickBot="1">
      <c r="A8" s="5"/>
      <c r="B8" s="240" t="s">
        <v>101</v>
      </c>
      <c r="C8" s="241"/>
      <c r="D8" s="241"/>
      <c r="E8" s="241"/>
      <c r="F8" s="241"/>
      <c r="G8" s="241"/>
      <c r="H8" s="7"/>
      <c r="I8" s="7"/>
      <c r="J8" s="5"/>
    </row>
    <row r="9" spans="1:10" ht="13.5" thickBot="1">
      <c r="A9" s="5"/>
      <c r="B9" s="1"/>
      <c r="C9" s="191"/>
      <c r="D9" s="161"/>
      <c r="E9" s="1"/>
      <c r="F9" s="1"/>
      <c r="G9" s="1"/>
      <c r="H9" s="7"/>
      <c r="I9" s="7"/>
      <c r="J9" s="5"/>
    </row>
    <row r="10" spans="1:10" ht="16.5" thickBot="1">
      <c r="A10" s="5"/>
      <c r="B10" s="227" t="s">
        <v>198</v>
      </c>
      <c r="C10" s="228"/>
      <c r="D10" s="192" t="s">
        <v>77</v>
      </c>
      <c r="E10" s="229" t="s">
        <v>58</v>
      </c>
      <c r="F10" s="229"/>
      <c r="G10" s="230"/>
      <c r="H10" s="7"/>
      <c r="I10" s="7"/>
      <c r="J10" s="5"/>
    </row>
    <row r="11" spans="1:10" ht="20.100000000000001" customHeight="1" thickBot="1">
      <c r="A11" s="5"/>
      <c r="B11" s="231"/>
      <c r="C11" s="232"/>
      <c r="D11" s="193"/>
      <c r="E11" s="233"/>
      <c r="F11" s="233"/>
      <c r="G11" s="234"/>
      <c r="H11" s="7"/>
      <c r="I11" s="7"/>
      <c r="J11" s="5"/>
    </row>
    <row r="12" spans="1:10" ht="24.75" customHeight="1">
      <c r="A12" s="5"/>
      <c r="B12" s="1"/>
      <c r="C12" s="1"/>
      <c r="D12" s="161"/>
      <c r="E12" s="1"/>
      <c r="F12" s="1"/>
      <c r="G12" s="1"/>
      <c r="H12" s="7"/>
      <c r="I12" s="7"/>
      <c r="J12" s="5"/>
    </row>
    <row r="13" spans="1:10">
      <c r="B13" s="1"/>
      <c r="C13" s="1"/>
      <c r="D13" s="1"/>
      <c r="E13" s="1"/>
      <c r="F13" s="1"/>
      <c r="G13" s="1"/>
    </row>
    <row r="14" spans="1:10">
      <c r="B14" s="1"/>
      <c r="C14" s="1"/>
      <c r="D14" s="1"/>
      <c r="E14" s="1"/>
      <c r="F14" s="1"/>
      <c r="G14" s="1"/>
    </row>
    <row r="15" spans="1:10">
      <c r="B15" s="1"/>
      <c r="C15" s="1"/>
      <c r="D15" s="1"/>
      <c r="E15" s="1"/>
      <c r="F15" s="1"/>
      <c r="G15" s="1"/>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13" zoomScaleNormal="100" zoomScaleSheetLayoutView="100" workbookViewId="0">
      <selection activeCell="B23" sqref="B23:C23"/>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44" t="str">
        <f>'Karta tytułowa'!A14</f>
        <v>Nr ew. wniosku:</v>
      </c>
      <c r="C1" s="244"/>
    </row>
    <row r="2" spans="1:8" ht="16.5" customHeight="1">
      <c r="A2" s="242" t="s">
        <v>86</v>
      </c>
      <c r="B2" s="242"/>
      <c r="C2" s="242"/>
      <c r="D2" s="242"/>
      <c r="E2" s="242"/>
      <c r="F2" s="242"/>
      <c r="G2" s="242"/>
      <c r="H2" s="242"/>
    </row>
    <row r="3" spans="1:8" ht="16.5" customHeight="1">
      <c r="A3" s="69" t="s">
        <v>14</v>
      </c>
      <c r="B3" s="43"/>
      <c r="C3" s="43"/>
      <c r="D3" s="43"/>
      <c r="E3" s="43"/>
      <c r="F3" s="43"/>
      <c r="G3" s="43"/>
      <c r="H3" s="43"/>
    </row>
    <row r="4" spans="1:8" ht="16.5" customHeight="1">
      <c r="A4" s="142"/>
      <c r="B4" s="13"/>
      <c r="C4" s="44"/>
      <c r="D4" s="45"/>
      <c r="E4" s="44"/>
      <c r="F4" s="13"/>
      <c r="G4" s="44"/>
      <c r="H4" s="143"/>
    </row>
    <row r="5" spans="1:8" ht="38.25">
      <c r="A5" s="67" t="s">
        <v>9</v>
      </c>
      <c r="B5" s="82" t="s">
        <v>12</v>
      </c>
      <c r="C5" s="67" t="s">
        <v>13</v>
      </c>
      <c r="D5" s="67" t="s">
        <v>94</v>
      </c>
      <c r="E5" s="67" t="s">
        <v>1</v>
      </c>
      <c r="F5" s="67" t="s">
        <v>2</v>
      </c>
      <c r="G5" s="67" t="s">
        <v>3</v>
      </c>
      <c r="H5" s="67" t="s">
        <v>55</v>
      </c>
    </row>
    <row r="6" spans="1:8" ht="142.5" customHeight="1">
      <c r="A6" s="194" t="s">
        <v>4</v>
      </c>
      <c r="B6" s="195" t="s">
        <v>61</v>
      </c>
      <c r="C6" s="196" t="s">
        <v>183</v>
      </c>
      <c r="D6" s="194" t="s">
        <v>96</v>
      </c>
      <c r="E6" s="197"/>
      <c r="F6" s="198"/>
      <c r="G6" s="199"/>
      <c r="H6" s="200"/>
    </row>
    <row r="7" spans="1:8" ht="41.25" customHeight="1">
      <c r="A7" s="201" t="s">
        <v>5</v>
      </c>
      <c r="B7" s="202" t="s">
        <v>62</v>
      </c>
      <c r="C7" s="203" t="s">
        <v>63</v>
      </c>
      <c r="D7" s="201" t="s">
        <v>96</v>
      </c>
      <c r="E7" s="204"/>
      <c r="F7" s="204"/>
      <c r="G7" s="205"/>
      <c r="H7" s="206"/>
    </row>
    <row r="8" spans="1:8" ht="138" customHeight="1">
      <c r="A8" s="201" t="s">
        <v>6</v>
      </c>
      <c r="B8" s="202" t="s">
        <v>64</v>
      </c>
      <c r="C8" s="203" t="s">
        <v>65</v>
      </c>
      <c r="D8" s="201" t="s">
        <v>96</v>
      </c>
      <c r="E8" s="204"/>
      <c r="F8" s="204"/>
      <c r="G8" s="205"/>
      <c r="H8" s="206"/>
    </row>
    <row r="9" spans="1:8" ht="156" customHeight="1">
      <c r="A9" s="201" t="s">
        <v>7</v>
      </c>
      <c r="B9" s="202" t="s">
        <v>66</v>
      </c>
      <c r="C9" s="203" t="s">
        <v>67</v>
      </c>
      <c r="D9" s="201" t="s">
        <v>96</v>
      </c>
      <c r="E9" s="204"/>
      <c r="F9" s="204"/>
      <c r="G9" s="204"/>
      <c r="H9" s="206"/>
    </row>
    <row r="10" spans="1:8" ht="254.25" customHeight="1">
      <c r="A10" s="201" t="s">
        <v>8</v>
      </c>
      <c r="B10" s="202" t="s">
        <v>68</v>
      </c>
      <c r="C10" s="203" t="s">
        <v>69</v>
      </c>
      <c r="D10" s="201" t="s">
        <v>96</v>
      </c>
      <c r="E10" s="204"/>
      <c r="F10" s="204"/>
      <c r="G10" s="204"/>
      <c r="H10" s="206"/>
    </row>
    <row r="11" spans="1:8" ht="143.25" customHeight="1">
      <c r="A11" s="201" t="s">
        <v>17</v>
      </c>
      <c r="B11" s="202" t="s">
        <v>70</v>
      </c>
      <c r="C11" s="203" t="s">
        <v>136</v>
      </c>
      <c r="D11" s="201" t="s">
        <v>96</v>
      </c>
      <c r="E11" s="204"/>
      <c r="F11" s="204"/>
      <c r="G11" s="204"/>
      <c r="H11" s="206"/>
    </row>
    <row r="12" spans="1:8" ht="47.25" customHeight="1">
      <c r="A12" s="201" t="s">
        <v>18</v>
      </c>
      <c r="B12" s="202" t="s">
        <v>71</v>
      </c>
      <c r="C12" s="203" t="s">
        <v>72</v>
      </c>
      <c r="D12" s="201" t="s">
        <v>96</v>
      </c>
      <c r="E12" s="204"/>
      <c r="F12" s="204"/>
      <c r="G12" s="205"/>
      <c r="H12" s="206"/>
    </row>
    <row r="13" spans="1:8" ht="36">
      <c r="A13" s="201" t="s">
        <v>19</v>
      </c>
      <c r="B13" s="202" t="s">
        <v>73</v>
      </c>
      <c r="C13" s="203" t="s">
        <v>74</v>
      </c>
      <c r="D13" s="201" t="s">
        <v>96</v>
      </c>
      <c r="E13" s="204"/>
      <c r="F13" s="204"/>
      <c r="G13" s="205"/>
      <c r="H13" s="206"/>
    </row>
    <row r="14" spans="1:8" ht="123" customHeight="1">
      <c r="A14" s="201" t="s">
        <v>26</v>
      </c>
      <c r="B14" s="202" t="s">
        <v>23</v>
      </c>
      <c r="C14" s="203" t="s">
        <v>137</v>
      </c>
      <c r="D14" s="201" t="s">
        <v>96</v>
      </c>
      <c r="E14" s="204"/>
      <c r="F14" s="204"/>
      <c r="G14" s="204"/>
      <c r="H14" s="206"/>
    </row>
    <row r="15" spans="1:8">
      <c r="A15" s="243" t="s">
        <v>102</v>
      </c>
      <c r="B15" s="243"/>
      <c r="C15" s="243"/>
      <c r="D15" s="243"/>
      <c r="E15" s="243"/>
      <c r="F15" s="243"/>
      <c r="G15" s="243"/>
      <c r="H15" s="243"/>
    </row>
    <row r="16" spans="1:8">
      <c r="B16" s="245" t="s">
        <v>131</v>
      </c>
      <c r="C16" s="246"/>
      <c r="D16" s="246"/>
      <c r="E16" s="246"/>
      <c r="F16" s="246"/>
      <c r="G16" s="246"/>
      <c r="H16" s="246"/>
    </row>
    <row r="17" spans="1:8">
      <c r="B17" s="246"/>
      <c r="C17" s="246"/>
      <c r="D17" s="246"/>
      <c r="E17" s="246"/>
      <c r="F17" s="246"/>
      <c r="G17" s="246"/>
      <c r="H17" s="246"/>
    </row>
    <row r="18" spans="1:8">
      <c r="B18" s="246"/>
      <c r="C18" s="246"/>
      <c r="D18" s="246"/>
      <c r="E18" s="246"/>
      <c r="F18" s="246"/>
      <c r="G18" s="246"/>
      <c r="H18" s="246"/>
    </row>
    <row r="19" spans="1:8">
      <c r="B19" s="246"/>
      <c r="C19" s="246"/>
      <c r="D19" s="246"/>
      <c r="E19" s="246"/>
      <c r="F19" s="246"/>
      <c r="G19" s="246"/>
      <c r="H19" s="246"/>
    </row>
    <row r="20" spans="1:8">
      <c r="B20" s="246"/>
      <c r="C20" s="246"/>
      <c r="D20" s="246"/>
      <c r="E20" s="246"/>
      <c r="F20" s="246"/>
      <c r="G20" s="246"/>
      <c r="H20" s="246"/>
    </row>
    <row r="21" spans="1:8">
      <c r="B21" s="246"/>
      <c r="C21" s="246"/>
      <c r="D21" s="246"/>
      <c r="E21" s="246"/>
      <c r="F21" s="246"/>
      <c r="G21" s="246"/>
      <c r="H21" s="246"/>
    </row>
    <row r="22" spans="1:8" ht="13.5" thickBot="1"/>
    <row r="23" spans="1:8" ht="16.5" thickBot="1">
      <c r="B23" s="227" t="s">
        <v>198</v>
      </c>
      <c r="C23" s="228"/>
      <c r="D23" s="192" t="s">
        <v>77</v>
      </c>
      <c r="E23" s="229" t="s">
        <v>58</v>
      </c>
      <c r="F23" s="229"/>
      <c r="G23" s="230"/>
    </row>
    <row r="24" spans="1:8" ht="34.5" customHeight="1" thickBot="1">
      <c r="B24" s="231"/>
      <c r="C24" s="232"/>
      <c r="D24" s="193"/>
      <c r="E24" s="233"/>
      <c r="F24" s="233"/>
      <c r="G24" s="234"/>
    </row>
    <row r="32" spans="1:8">
      <c r="A32" s="6"/>
    </row>
    <row r="33" spans="1:1">
      <c r="A33" s="6"/>
    </row>
  </sheetData>
  <mergeCells count="8">
    <mergeCell ref="B24:C24"/>
    <mergeCell ref="E24:G24"/>
    <mergeCell ref="A2:H2"/>
    <mergeCell ref="A15:H15"/>
    <mergeCell ref="B1:C1"/>
    <mergeCell ref="B16:H21"/>
    <mergeCell ref="B23:C23"/>
    <mergeCell ref="E23:G23"/>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7"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2"/>
  <sheetViews>
    <sheetView showWhiteSpace="0" view="pageLayout" topLeftCell="A13" zoomScaleNormal="100" zoomScaleSheetLayoutView="100" workbookViewId="0">
      <selection activeCell="G32" sqref="G32"/>
    </sheetView>
  </sheetViews>
  <sheetFormatPr defaultRowHeight="12.75"/>
  <cols>
    <col min="1" max="1" width="5.28515625" customWidth="1"/>
    <col min="2" max="2" width="23.5703125" customWidth="1"/>
    <col min="3" max="3" width="67.140625" customWidth="1"/>
    <col min="4" max="4" width="14.5703125" customWidth="1"/>
    <col min="5" max="5" width="7.140625" customWidth="1"/>
    <col min="6" max="6" width="6.85546875" customWidth="1"/>
    <col min="7" max="7" width="11.140625" customWidth="1"/>
    <col min="8" max="8" width="20.28515625" customWidth="1"/>
  </cols>
  <sheetData>
    <row r="1" spans="1:9" ht="15">
      <c r="B1" s="247" t="str">
        <f>'Karta tytułowa'!A14</f>
        <v>Nr ew. wniosku:</v>
      </c>
      <c r="C1" s="247"/>
    </row>
    <row r="2" spans="1:9" ht="15.75">
      <c r="A2" s="19" t="s">
        <v>85</v>
      </c>
      <c r="B2" s="68"/>
      <c r="C2" s="68"/>
      <c r="D2" s="4"/>
      <c r="E2" s="4"/>
      <c r="F2" s="4"/>
      <c r="G2" s="4"/>
      <c r="H2" s="4"/>
    </row>
    <row r="3" spans="1:9" ht="15.75">
      <c r="A3" s="69" t="s">
        <v>14</v>
      </c>
      <c r="B3" s="68"/>
      <c r="C3" s="68"/>
      <c r="D3" s="4"/>
      <c r="E3" s="4"/>
      <c r="F3" s="4"/>
      <c r="G3" s="4"/>
      <c r="H3" s="4"/>
    </row>
    <row r="4" spans="1:9" ht="31.5" customHeight="1">
      <c r="A4" s="69"/>
      <c r="B4" s="68"/>
      <c r="C4" s="68"/>
      <c r="D4" s="4"/>
      <c r="E4" s="4"/>
      <c r="F4" s="4"/>
      <c r="G4" s="4"/>
    </row>
    <row r="5" spans="1:9" ht="39" customHeight="1">
      <c r="A5" s="67" t="s">
        <v>9</v>
      </c>
      <c r="B5" s="67" t="s">
        <v>12</v>
      </c>
      <c r="C5" s="67" t="s">
        <v>13</v>
      </c>
      <c r="D5" s="67" t="s">
        <v>94</v>
      </c>
      <c r="E5" s="67" t="s">
        <v>1</v>
      </c>
      <c r="F5" s="67" t="s">
        <v>2</v>
      </c>
      <c r="G5" s="67" t="s">
        <v>3</v>
      </c>
      <c r="H5" s="67" t="s">
        <v>55</v>
      </c>
      <c r="I5" s="1"/>
    </row>
    <row r="6" spans="1:9" ht="204">
      <c r="A6" s="209">
        <v>1</v>
      </c>
      <c r="B6" s="203" t="s">
        <v>153</v>
      </c>
      <c r="C6" s="203" t="s">
        <v>154</v>
      </c>
      <c r="D6" s="201" t="s">
        <v>96</v>
      </c>
      <c r="E6" s="207"/>
      <c r="F6" s="207"/>
      <c r="G6" s="208"/>
      <c r="H6" s="207"/>
      <c r="I6" s="1"/>
    </row>
    <row r="7" spans="1:9" ht="144">
      <c r="A7" s="209">
        <v>2</v>
      </c>
      <c r="B7" s="203" t="s">
        <v>155</v>
      </c>
      <c r="C7" s="203" t="s">
        <v>156</v>
      </c>
      <c r="D7" s="201" t="s">
        <v>96</v>
      </c>
      <c r="E7" s="207"/>
      <c r="F7" s="207"/>
      <c r="G7" s="208"/>
      <c r="H7" s="207"/>
      <c r="I7" s="1"/>
    </row>
    <row r="8" spans="1:9" ht="168">
      <c r="A8" s="209">
        <v>3</v>
      </c>
      <c r="B8" s="203" t="s">
        <v>157</v>
      </c>
      <c r="C8" s="203" t="s">
        <v>158</v>
      </c>
      <c r="D8" s="201" t="s">
        <v>96</v>
      </c>
      <c r="E8" s="207"/>
      <c r="F8" s="207"/>
      <c r="G8" s="208"/>
      <c r="H8" s="207"/>
      <c r="I8" s="1"/>
    </row>
    <row r="9" spans="1:9" ht="120">
      <c r="A9" s="209">
        <v>4</v>
      </c>
      <c r="B9" s="203" t="s">
        <v>147</v>
      </c>
      <c r="C9" s="203" t="s">
        <v>159</v>
      </c>
      <c r="D9" s="201" t="s">
        <v>96</v>
      </c>
      <c r="E9" s="207"/>
      <c r="F9" s="207"/>
      <c r="G9" s="216"/>
      <c r="H9" s="148"/>
      <c r="I9" s="1"/>
    </row>
    <row r="10" spans="1:9" ht="13.5" thickBot="1">
      <c r="A10" s="150"/>
      <c r="B10" s="150"/>
      <c r="C10" s="150"/>
      <c r="D10" s="150"/>
      <c r="E10" s="150"/>
      <c r="F10" s="150"/>
      <c r="G10" s="150"/>
      <c r="H10" s="4"/>
      <c r="I10" s="1"/>
    </row>
    <row r="11" spans="1:9">
      <c r="A11" s="150"/>
      <c r="B11" s="248" t="s">
        <v>132</v>
      </c>
      <c r="C11" s="249"/>
      <c r="D11" s="249"/>
      <c r="E11" s="249"/>
      <c r="F11" s="249"/>
      <c r="G11" s="250"/>
      <c r="H11" s="4"/>
      <c r="I11" s="1"/>
    </row>
    <row r="12" spans="1:9">
      <c r="A12" s="150"/>
      <c r="B12" s="251"/>
      <c r="C12" s="252"/>
      <c r="D12" s="252"/>
      <c r="E12" s="252"/>
      <c r="F12" s="252"/>
      <c r="G12" s="253"/>
      <c r="H12" s="4"/>
      <c r="I12" s="1"/>
    </row>
    <row r="13" spans="1:9" ht="107.25" customHeight="1" thickBot="1">
      <c r="A13" s="150"/>
      <c r="B13" s="254"/>
      <c r="C13" s="255"/>
      <c r="D13" s="255"/>
      <c r="E13" s="255"/>
      <c r="F13" s="255"/>
      <c r="G13" s="256"/>
      <c r="H13" s="4"/>
      <c r="I13" s="1"/>
    </row>
    <row r="14" spans="1:9">
      <c r="A14" s="150"/>
      <c r="B14" s="150"/>
      <c r="C14" s="150"/>
      <c r="D14" s="150"/>
      <c r="E14" s="150"/>
      <c r="F14" s="150"/>
      <c r="G14" s="150"/>
      <c r="H14" s="4"/>
    </row>
    <row r="15" spans="1:9" ht="13.5" thickBot="1">
      <c r="A15" s="150"/>
      <c r="B15" s="150"/>
      <c r="C15" s="150"/>
      <c r="D15" s="150"/>
      <c r="E15" s="150"/>
      <c r="F15" s="150"/>
      <c r="G15" s="150"/>
    </row>
    <row r="16" spans="1:9" ht="16.5" thickBot="1">
      <c r="B16" s="227" t="s">
        <v>198</v>
      </c>
      <c r="C16" s="228"/>
      <c r="D16" s="192" t="s">
        <v>77</v>
      </c>
      <c r="E16" s="229" t="s">
        <v>58</v>
      </c>
      <c r="F16" s="229"/>
      <c r="G16" s="230"/>
    </row>
    <row r="17" spans="2:7" ht="16.5" thickBot="1">
      <c r="B17" s="231"/>
      <c r="C17" s="232"/>
      <c r="D17" s="193"/>
      <c r="E17" s="233"/>
      <c r="F17" s="233"/>
      <c r="G17" s="234"/>
    </row>
    <row r="19" spans="2:7" ht="12.75" customHeight="1"/>
    <row r="20" spans="2:7" ht="22.5" customHeight="1"/>
    <row r="21" spans="2:7" ht="10.5" customHeight="1"/>
    <row r="23" spans="2:7" ht="13.5" customHeight="1"/>
    <row r="26" spans="2:7" ht="13.5" customHeight="1"/>
    <row r="29" spans="2:7" ht="15.75" customHeight="1"/>
    <row r="32" spans="2:7" ht="21" customHeight="1"/>
    <row r="33" ht="15.75" customHeight="1"/>
    <row r="34" ht="21" customHeight="1"/>
    <row r="37" ht="27" customHeight="1"/>
    <row r="38" ht="24" customHeight="1"/>
    <row r="40" ht="14.25" customHeight="1"/>
    <row r="43" ht="17.25" customHeight="1"/>
    <row r="46" ht="19.5" customHeight="1"/>
    <row r="48" ht="23.25" customHeight="1"/>
    <row r="51" ht="27" customHeight="1"/>
    <row r="52" ht="27" customHeight="1"/>
  </sheetData>
  <mergeCells count="6">
    <mergeCell ref="B1:C1"/>
    <mergeCell ref="B11:G13"/>
    <mergeCell ref="B16:C16"/>
    <mergeCell ref="E16:G16"/>
    <mergeCell ref="B17:C17"/>
    <mergeCell ref="E17:G17"/>
  </mergeCells>
  <phoneticPr fontId="19" type="noConversion"/>
  <pageMargins left="0.19685039370078741" right="0.19685039370078741" top="1.1182291666666666" bottom="0.19685039370078741" header="0.31496062992125984" footer="0.31496062992125984"/>
  <pageSetup paperSize="9" scale="94" fitToHeight="0" orientation="landscape" r:id="rId1"/>
  <headerFooter differentFirst="1">
    <oddHeader>&amp;C&amp;G</oddHeader>
    <firstHeader>&amp;C&amp;G</firstHeader>
  </headerFooter>
  <rowBreaks count="1" manualBreakCount="1">
    <brk id="18"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zoomScaleNormal="100" zoomScaleSheetLayoutView="100" workbookViewId="0">
      <selection activeCell="B17" sqref="B17:C17"/>
    </sheetView>
  </sheetViews>
  <sheetFormatPr defaultRowHeight="12.75"/>
  <cols>
    <col min="3" max="3" width="51.42578125" customWidth="1"/>
    <col min="5" max="6" width="10.7109375" customWidth="1"/>
    <col min="7" max="7" width="21.85546875" customWidth="1"/>
  </cols>
  <sheetData>
    <row r="1" spans="1:9" ht="15">
      <c r="A1" s="4"/>
      <c r="B1" s="257" t="str">
        <f>'Karta tytułowa'!A14</f>
        <v>Nr ew. wniosku:</v>
      </c>
      <c r="C1" s="257"/>
      <c r="D1" s="4"/>
      <c r="E1" s="4"/>
      <c r="F1" s="4"/>
      <c r="G1" s="4"/>
      <c r="H1" s="4"/>
      <c r="I1" s="4"/>
    </row>
    <row r="2" spans="1:9" ht="15.75">
      <c r="A2" s="4"/>
      <c r="B2" s="258" t="s">
        <v>100</v>
      </c>
      <c r="C2" s="258"/>
      <c r="D2" s="258"/>
      <c r="E2" s="258"/>
      <c r="F2" s="258"/>
      <c r="G2" s="258"/>
      <c r="H2" s="4"/>
      <c r="I2" s="4"/>
    </row>
    <row r="3" spans="1:9" ht="16.5" thickBot="1">
      <c r="A3" s="4"/>
      <c r="B3" s="4"/>
      <c r="C3" s="23"/>
      <c r="D3" s="4"/>
      <c r="E3" s="24"/>
      <c r="F3" s="4"/>
      <c r="G3" s="4"/>
      <c r="H3" s="4"/>
      <c r="I3" s="4"/>
    </row>
    <row r="4" spans="1:9" ht="16.5" thickBot="1">
      <c r="A4" s="4"/>
      <c r="B4" s="4"/>
      <c r="C4" s="25"/>
      <c r="D4" s="4"/>
      <c r="E4" s="261" t="s">
        <v>56</v>
      </c>
      <c r="F4" s="262"/>
      <c r="G4" s="28" t="s">
        <v>57</v>
      </c>
      <c r="H4" s="4"/>
      <c r="I4" s="4"/>
    </row>
    <row r="5" spans="1:9" ht="20.100000000000001" customHeight="1" thickBot="1">
      <c r="A5" s="4"/>
      <c r="B5" s="263" t="s">
        <v>79</v>
      </c>
      <c r="C5" s="264"/>
      <c r="D5" s="265"/>
      <c r="E5" s="266"/>
      <c r="F5" s="267"/>
      <c r="G5" s="86"/>
      <c r="H5" s="4"/>
      <c r="I5" s="4"/>
    </row>
    <row r="6" spans="1:9" ht="16.5" thickBot="1">
      <c r="A6" s="4"/>
      <c r="B6" s="4"/>
      <c r="C6" s="27"/>
      <c r="D6" s="4"/>
      <c r="E6" s="13"/>
      <c r="F6" s="4"/>
      <c r="G6" s="4"/>
      <c r="H6" s="4"/>
      <c r="I6" s="4"/>
    </row>
    <row r="7" spans="1:9" ht="16.5" thickBot="1">
      <c r="A7" s="4"/>
      <c r="B7" s="4"/>
      <c r="C7" s="25"/>
      <c r="D7" s="4"/>
      <c r="E7" s="261" t="s">
        <v>56</v>
      </c>
      <c r="F7" s="262"/>
      <c r="G7" s="28" t="s">
        <v>57</v>
      </c>
      <c r="H7" s="4"/>
      <c r="I7" s="4"/>
    </row>
    <row r="8" spans="1:9" ht="30" customHeight="1" thickBot="1">
      <c r="A8" s="4"/>
      <c r="B8" s="263" t="s">
        <v>75</v>
      </c>
      <c r="C8" s="264"/>
      <c r="D8" s="265"/>
      <c r="E8" s="266"/>
      <c r="F8" s="267"/>
      <c r="G8" s="86"/>
      <c r="H8" s="4"/>
      <c r="I8" s="4"/>
    </row>
    <row r="9" spans="1:9" ht="15.75">
      <c r="A9" s="4"/>
      <c r="B9" s="4"/>
      <c r="C9" s="25"/>
      <c r="D9" s="4"/>
      <c r="E9" s="13"/>
      <c r="F9" s="74"/>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70"/>
      <c r="B12" s="271" t="s">
        <v>101</v>
      </c>
      <c r="C12" s="272"/>
      <c r="D12" s="272"/>
      <c r="E12" s="272"/>
      <c r="F12" s="272"/>
      <c r="G12" s="273"/>
      <c r="H12" s="4"/>
      <c r="I12" s="4"/>
    </row>
    <row r="13" spans="1:9" ht="20.100000000000001" customHeight="1">
      <c r="A13" s="270"/>
      <c r="B13" s="274"/>
      <c r="C13" s="275"/>
      <c r="D13" s="275"/>
      <c r="E13" s="275"/>
      <c r="F13" s="275"/>
      <c r="G13" s="276"/>
      <c r="H13" s="4"/>
      <c r="I13" s="4"/>
    </row>
    <row r="14" spans="1:9" ht="20.100000000000001" customHeight="1" thickBot="1">
      <c r="A14" s="270"/>
      <c r="B14" s="277"/>
      <c r="C14" s="278"/>
      <c r="D14" s="278"/>
      <c r="E14" s="278"/>
      <c r="F14" s="278"/>
      <c r="G14" s="279"/>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59" t="s">
        <v>198</v>
      </c>
      <c r="C17" s="260"/>
      <c r="D17" s="28" t="s">
        <v>77</v>
      </c>
      <c r="E17" s="280" t="s">
        <v>58</v>
      </c>
      <c r="F17" s="280"/>
      <c r="G17" s="281"/>
      <c r="H17" s="4"/>
      <c r="I17" s="4"/>
    </row>
    <row r="18" spans="1:9" ht="20.100000000000001" customHeight="1" thickBot="1">
      <c r="A18" s="4"/>
      <c r="B18" s="266"/>
      <c r="C18" s="267"/>
      <c r="D18" s="87"/>
      <c r="E18" s="268"/>
      <c r="F18" s="268"/>
      <c r="G18" s="269"/>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4"/>
  <sheetViews>
    <sheetView view="pageBreakPreview" topLeftCell="A10" zoomScaleNormal="100" zoomScaleSheetLayoutView="100" zoomScalePageLayoutView="70" workbookViewId="0">
      <selection activeCell="H24" sqref="H24"/>
    </sheetView>
  </sheetViews>
  <sheetFormatPr defaultRowHeight="12.75"/>
  <cols>
    <col min="1" max="1" width="5.28515625" style="4" customWidth="1"/>
    <col min="2" max="2" width="23.5703125" style="4" customWidth="1"/>
    <col min="3" max="3" width="67.140625" style="4" customWidth="1"/>
    <col min="4" max="4" width="15.85546875" style="3" customWidth="1"/>
    <col min="5" max="5" width="9.7109375" style="4" customWidth="1"/>
    <col min="6" max="6" width="8" style="4" customWidth="1"/>
    <col min="7" max="7" width="9.140625" style="4" customWidth="1"/>
    <col min="8" max="9" width="15.85546875" style="4" customWidth="1"/>
    <col min="10" max="10" width="50.5703125" style="4" customWidth="1"/>
    <col min="11" max="11" width="9.140625" style="4" hidden="1" customWidth="1"/>
    <col min="12" max="12" width="23.28515625" style="4" customWidth="1"/>
    <col min="13" max="16384" width="9.140625" style="4"/>
  </cols>
  <sheetData>
    <row r="1" spans="1:11" ht="15.75">
      <c r="B1" s="282" t="str">
        <f>'Karta tytułowa'!A14</f>
        <v>Nr ew. wniosku:</v>
      </c>
      <c r="C1" s="282"/>
      <c r="D1" s="97"/>
      <c r="H1" s="5"/>
      <c r="I1" s="5"/>
      <c r="K1" s="117">
        <v>0</v>
      </c>
    </row>
    <row r="2" spans="1:11" ht="15.75">
      <c r="A2" s="19" t="s">
        <v>84</v>
      </c>
      <c r="B2" s="68"/>
      <c r="C2" s="68"/>
      <c r="D2" s="98"/>
      <c r="H2" s="5"/>
      <c r="I2" s="5"/>
      <c r="K2" s="117">
        <v>2</v>
      </c>
    </row>
    <row r="3" spans="1:11" ht="15.75">
      <c r="A3" s="19"/>
      <c r="B3" s="69" t="s">
        <v>138</v>
      </c>
      <c r="C3" s="68"/>
      <c r="D3" s="98"/>
      <c r="H3" s="5"/>
      <c r="I3" s="5"/>
    </row>
    <row r="4" spans="1:11" ht="24.75" customHeight="1">
      <c r="A4" s="69"/>
      <c r="B4" s="68"/>
      <c r="C4" s="68"/>
      <c r="D4" s="98"/>
      <c r="H4" s="91"/>
      <c r="I4" s="91"/>
    </row>
    <row r="5" spans="1:11" ht="51">
      <c r="A5" s="67" t="s">
        <v>9</v>
      </c>
      <c r="B5" s="67" t="s">
        <v>12</v>
      </c>
      <c r="C5" s="67" t="s">
        <v>13</v>
      </c>
      <c r="D5" s="67" t="s">
        <v>94</v>
      </c>
      <c r="E5" s="67" t="s">
        <v>87</v>
      </c>
      <c r="F5" s="67" t="s">
        <v>88</v>
      </c>
      <c r="G5" s="67" t="s">
        <v>89</v>
      </c>
      <c r="H5" s="67" t="s">
        <v>90</v>
      </c>
      <c r="I5" s="67" t="s">
        <v>91</v>
      </c>
      <c r="J5" s="67" t="s">
        <v>92</v>
      </c>
      <c r="K5" s="5"/>
    </row>
    <row r="6" spans="1:11" ht="192">
      <c r="A6" s="70">
        <v>1</v>
      </c>
      <c r="B6" s="71" t="s">
        <v>169</v>
      </c>
      <c r="C6" s="71" t="s">
        <v>184</v>
      </c>
      <c r="D6" s="70" t="s">
        <v>96</v>
      </c>
      <c r="E6" s="92" t="s">
        <v>97</v>
      </c>
      <c r="F6" s="110">
        <v>3</v>
      </c>
      <c r="G6" s="110">
        <v>12</v>
      </c>
      <c r="H6" s="111"/>
      <c r="I6" s="113">
        <f>B.KryteriaDopSektorowe64100[[#This Row],[Waga]]*B.KryteriaDopSektorowe64100[[#This Row],[Liczba uzyskanych punktów (przed zważeniem)]]</f>
        <v>0</v>
      </c>
      <c r="J6" s="71"/>
      <c r="K6" s="5"/>
    </row>
    <row r="7" spans="1:11" ht="186.75" customHeight="1">
      <c r="A7" s="93">
        <v>2</v>
      </c>
      <c r="B7" s="94" t="s">
        <v>160</v>
      </c>
      <c r="C7" s="94" t="s">
        <v>168</v>
      </c>
      <c r="D7" s="99" t="s">
        <v>96</v>
      </c>
      <c r="E7" s="95" t="s">
        <v>161</v>
      </c>
      <c r="F7" s="109">
        <v>2</v>
      </c>
      <c r="G7" s="109">
        <v>12</v>
      </c>
      <c r="H7" s="112"/>
      <c r="I7" s="113">
        <f>B.KryteriaDopSektorowe64100[[#This Row],[Waga]]*B.KryteriaDopSektorowe64100[[#This Row],[Liczba uzyskanych punktów (przed zważeniem)]]</f>
        <v>0</v>
      </c>
      <c r="J7" s="96"/>
    </row>
    <row r="8" spans="1:11" ht="208.5" customHeight="1">
      <c r="A8" s="93">
        <v>3</v>
      </c>
      <c r="B8" s="211" t="s">
        <v>162</v>
      </c>
      <c r="C8" s="94" t="s">
        <v>185</v>
      </c>
      <c r="D8" s="99" t="s">
        <v>96</v>
      </c>
      <c r="E8" s="95" t="s">
        <v>163</v>
      </c>
      <c r="F8" s="109">
        <v>3</v>
      </c>
      <c r="G8" s="109">
        <v>15</v>
      </c>
      <c r="H8" s="112"/>
      <c r="I8" s="113">
        <f>B.KryteriaDopSektorowe64100[[#This Row],[Waga]]*B.KryteriaDopSektorowe64100[[#This Row],[Liczba uzyskanych punktów (przed zważeniem)]]</f>
        <v>0</v>
      </c>
      <c r="J8" s="96"/>
    </row>
    <row r="9" spans="1:11" ht="172.5" customHeight="1">
      <c r="A9" s="93">
        <v>4</v>
      </c>
      <c r="B9" s="94" t="s">
        <v>164</v>
      </c>
      <c r="C9" s="94" t="s">
        <v>186</v>
      </c>
      <c r="D9" s="99" t="s">
        <v>96</v>
      </c>
      <c r="E9" s="95" t="s">
        <v>163</v>
      </c>
      <c r="F9" s="109">
        <v>3</v>
      </c>
      <c r="G9" s="109">
        <v>15</v>
      </c>
      <c r="H9" s="112"/>
      <c r="I9" s="113">
        <f>B.KryteriaDopSektorowe64100[[#This Row],[Waga]]*B.KryteriaDopSektorowe64100[[#This Row],[Liczba uzyskanych punktów (przed zważeniem)]]</f>
        <v>0</v>
      </c>
      <c r="J9" s="96"/>
    </row>
    <row r="10" spans="1:11" ht="72">
      <c r="A10" s="93">
        <v>5</v>
      </c>
      <c r="B10" s="211" t="s">
        <v>165</v>
      </c>
      <c r="C10" s="94" t="s">
        <v>187</v>
      </c>
      <c r="D10" s="99" t="s">
        <v>96</v>
      </c>
      <c r="E10" s="95" t="s">
        <v>97</v>
      </c>
      <c r="F10" s="109">
        <v>4</v>
      </c>
      <c r="G10" s="109">
        <v>16</v>
      </c>
      <c r="H10" s="112"/>
      <c r="I10" s="113">
        <f>B.KryteriaDopSektorowe64100[[#This Row],[Waga]]*B.KryteriaDopSektorowe64100[[#This Row],[Liczba uzyskanych punktów (przed zważeniem)]]</f>
        <v>0</v>
      </c>
      <c r="J10" s="96"/>
    </row>
    <row r="11" spans="1:11" ht="120.75" thickBot="1">
      <c r="A11" s="93">
        <v>6</v>
      </c>
      <c r="B11" s="94" t="s">
        <v>166</v>
      </c>
      <c r="C11" s="94" t="s">
        <v>188</v>
      </c>
      <c r="D11" s="99" t="s">
        <v>96</v>
      </c>
      <c r="E11" s="95" t="s">
        <v>167</v>
      </c>
      <c r="F11" s="109">
        <v>4</v>
      </c>
      <c r="G11" s="109">
        <v>16</v>
      </c>
      <c r="H11" s="112"/>
      <c r="I11" s="113">
        <f>B.KryteriaDopSektorowe64100[[#This Row],[Waga]]*B.KryteriaDopSektorowe64100[[#This Row],[Liczba uzyskanych punktów (przed zważeniem)]]</f>
        <v>0</v>
      </c>
      <c r="J11" s="96"/>
    </row>
    <row r="12" spans="1:11" ht="30.75" thickBot="1">
      <c r="A12" s="100"/>
      <c r="B12" s="104"/>
      <c r="C12" s="101"/>
      <c r="D12" s="102"/>
      <c r="E12" s="103"/>
      <c r="F12" s="108" t="s">
        <v>98</v>
      </c>
      <c r="G12" s="114">
        <f>(G6+G7+G8+G9+G10+G11)</f>
        <v>86</v>
      </c>
      <c r="H12" s="115">
        <f>SUBTOTAL(109,B.KryteriaDopSektorowe64100[Liczba uzyskanych punktów (przed zważeniem)])</f>
        <v>0</v>
      </c>
      <c r="I12" s="116">
        <f>SUBTOTAL(109,B.KryteriaDopSektorowe64100[Liczba uzyskanych punktów (po zważeniu)])</f>
        <v>0</v>
      </c>
      <c r="J12" s="102" t="str">
        <f>IF(OR(EXACT(UPPER('B. Kryteria merytoryczne ogólne'!$E12),"X"),EXACT(UPPER('B. Kryteria merytoryczne ogólne'!$G12),"X")),"X","")</f>
        <v/>
      </c>
    </row>
    <row r="13" spans="1:11" ht="13.5" thickBot="1"/>
    <row r="14" spans="1:11" ht="27.75" customHeight="1" thickBot="1">
      <c r="B14" s="283" t="s">
        <v>198</v>
      </c>
      <c r="C14" s="283"/>
      <c r="D14" s="285" t="s">
        <v>77</v>
      </c>
      <c r="E14" s="285"/>
      <c r="F14" s="285"/>
      <c r="G14" s="285" t="s">
        <v>58</v>
      </c>
      <c r="H14" s="285"/>
      <c r="I14" s="285"/>
      <c r="J14" s="285"/>
    </row>
    <row r="15" spans="1:11" ht="44.25" customHeight="1" thickBot="1">
      <c r="B15" s="284"/>
      <c r="C15" s="284"/>
      <c r="D15" s="286"/>
      <c r="E15" s="233"/>
      <c r="F15" s="234"/>
      <c r="G15" s="286"/>
      <c r="H15" s="233"/>
      <c r="I15" s="233"/>
      <c r="J15" s="234"/>
    </row>
    <row r="16" spans="1:11" ht="22.5" customHeight="1"/>
    <row r="17" ht="10.5" customHeight="1"/>
    <row r="19" ht="13.5" customHeight="1"/>
    <row r="23" ht="27" customHeight="1"/>
    <row r="24" ht="24" customHeight="1"/>
  </sheetData>
  <mergeCells count="7">
    <mergeCell ref="B1:C1"/>
    <mergeCell ref="B14:C14"/>
    <mergeCell ref="B15:C15"/>
    <mergeCell ref="D14:F14"/>
    <mergeCell ref="G14:J14"/>
    <mergeCell ref="D15:F15"/>
    <mergeCell ref="G15:J15"/>
  </mergeCells>
  <phoneticPr fontId="19" type="noConversion"/>
  <dataValidations count="4">
    <dataValidation type="whole" allowBlank="1" showInputMessage="1" showErrorMessage="1" sqref="H6:H7 H9" xr:uid="{456C3C9B-99ED-4B96-9B38-0DEAA2E459D4}">
      <formula1>1</formula1>
      <formula2>4</formula2>
    </dataValidation>
    <dataValidation type="whole" allowBlank="1" showInputMessage="1" showErrorMessage="1" sqref="H8" xr:uid="{57B719DD-0517-4033-B680-8151DEA8DEF4}">
      <formula1>0</formula1>
      <formula2>7</formula2>
    </dataValidation>
    <dataValidation type="whole" allowBlank="1" showInputMessage="1" showErrorMessage="1" sqref="H11" xr:uid="{58C09FA7-30F0-4B29-9DCA-9D0DB8E19941}">
      <formula1>0</formula1>
      <formula2>3</formula2>
    </dataValidation>
    <dataValidation type="list" operator="equal" allowBlank="1" showInputMessage="1" showErrorMessage="1" sqref="H10" xr:uid="{65A61F9B-5473-4B3B-B8ED-5F86A12DA95B}">
      <formula1>$K$1:$K$2</formula1>
    </dataValidation>
  </dataValidations>
  <pageMargins left="0.19685039370078741" right="0.19685039370078741" top="1.2204724409448819" bottom="0.19685039370078741" header="0.31496062992125984" footer="0.31496062992125984"/>
  <pageSetup paperSize="9" scale="66" fitToHeight="0" orientation="landscape" r:id="rId1"/>
  <headerFooter differentFirst="1">
    <firstHeader>&amp;C&amp;G</firstHeader>
  </headerFooter>
  <rowBreaks count="1" manualBreakCount="1">
    <brk id="7" max="9"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4"/>
  <sheetViews>
    <sheetView view="pageLayout" topLeftCell="A4" zoomScaleNormal="100" zoomScaleSheetLayoutView="100" workbookViewId="0">
      <selection activeCell="D16" sqref="D16:N18"/>
    </sheetView>
  </sheetViews>
  <sheetFormatPr defaultRowHeight="12.75"/>
  <cols>
    <col min="6" max="6" width="15" bestFit="1" customWidth="1"/>
    <col min="8" max="8" width="10.140625" bestFit="1" customWidth="1"/>
    <col min="14" max="14" width="11.7109375" customWidth="1"/>
  </cols>
  <sheetData>
    <row r="1" spans="1:14" ht="15.75">
      <c r="A1" s="62" t="str">
        <f>'Karta tytułowa'!A14</f>
        <v>Nr ew. wniosku:</v>
      </c>
    </row>
    <row r="3" spans="1:14" ht="20.100000000000001" customHeight="1">
      <c r="A3" s="291" t="s">
        <v>104</v>
      </c>
      <c r="B3" s="291"/>
      <c r="C3" s="291"/>
      <c r="D3" s="291"/>
      <c r="E3" s="291"/>
      <c r="F3" s="291"/>
      <c r="G3" s="291"/>
      <c r="H3" s="291"/>
      <c r="I3" s="291"/>
      <c r="J3" s="291"/>
      <c r="K3" s="291"/>
      <c r="L3" s="291"/>
      <c r="M3" s="291"/>
      <c r="N3" s="291"/>
    </row>
    <row r="4" spans="1:14" ht="20.100000000000001" customHeight="1" thickBot="1"/>
    <row r="5" spans="1:14" ht="20.100000000000001" customHeight="1" thickBot="1">
      <c r="A5" s="299" t="s">
        <v>105</v>
      </c>
      <c r="B5" s="299"/>
      <c r="C5" s="299"/>
      <c r="D5" s="299"/>
      <c r="E5" s="299"/>
      <c r="F5" s="299" t="s">
        <v>106</v>
      </c>
      <c r="G5" s="299"/>
      <c r="H5" s="299"/>
      <c r="I5" s="299"/>
      <c r="J5" s="299"/>
      <c r="K5" s="299"/>
    </row>
    <row r="6" spans="1:14" ht="20.100000000000001" customHeight="1" thickBot="1">
      <c r="A6" s="300"/>
      <c r="B6" s="300"/>
      <c r="C6" s="300"/>
      <c r="D6" s="300"/>
      <c r="E6" s="300"/>
      <c r="F6" s="300"/>
      <c r="G6" s="300"/>
      <c r="H6" s="300"/>
      <c r="I6" s="300"/>
      <c r="J6" s="300"/>
      <c r="K6" s="300"/>
    </row>
    <row r="7" spans="1:14" ht="20.100000000000001" customHeight="1"/>
    <row r="8" spans="1:14" ht="20.100000000000001" customHeight="1">
      <c r="A8" s="242" t="s">
        <v>107</v>
      </c>
      <c r="B8" s="242"/>
      <c r="C8" s="242"/>
      <c r="D8" s="242"/>
      <c r="E8" s="242"/>
      <c r="F8" s="242"/>
      <c r="G8" s="242"/>
      <c r="H8" s="242"/>
      <c r="I8" s="242"/>
      <c r="J8" s="242"/>
      <c r="K8" s="242"/>
      <c r="L8" s="242"/>
      <c r="M8" s="242"/>
      <c r="N8" s="242"/>
    </row>
    <row r="9" spans="1:14" ht="20.100000000000001" customHeight="1" thickBot="1"/>
    <row r="10" spans="1:14" ht="20.100000000000001" customHeight="1" thickBot="1">
      <c r="A10" s="301" t="s">
        <v>108</v>
      </c>
      <c r="B10" s="301"/>
      <c r="C10" s="301"/>
      <c r="D10" s="301"/>
      <c r="E10" s="301"/>
      <c r="F10" s="302">
        <f>'D. Kryteria meryt. punktowe'!I12</f>
        <v>0</v>
      </c>
      <c r="G10" s="302"/>
    </row>
    <row r="11" spans="1:14" ht="20.100000000000001" customHeight="1"/>
    <row r="12" spans="1:14" ht="20.100000000000001" customHeight="1">
      <c r="A12" s="298" t="s">
        <v>109</v>
      </c>
      <c r="B12" s="298"/>
      <c r="C12" s="298"/>
      <c r="D12" s="298"/>
      <c r="E12" s="298"/>
      <c r="F12" s="66">
        <f>'Karta tytułowa'!B13</f>
        <v>0</v>
      </c>
      <c r="H12" s="8" t="s">
        <v>123</v>
      </c>
      <c r="I12" s="296"/>
      <c r="J12" s="297"/>
      <c r="K12" s="297"/>
      <c r="L12" s="297"/>
    </row>
    <row r="13" spans="1:14" ht="20.100000000000001" customHeight="1">
      <c r="I13" s="297"/>
      <c r="J13" s="297"/>
      <c r="K13" s="297"/>
      <c r="L13" s="297"/>
    </row>
    <row r="14" spans="1:14" ht="20.100000000000001" customHeight="1" thickBot="1"/>
    <row r="15" spans="1:14" ht="16.5" customHeight="1" thickBot="1">
      <c r="A15" s="292" t="s">
        <v>110</v>
      </c>
      <c r="B15" s="293"/>
      <c r="C15" s="293"/>
      <c r="D15" s="294"/>
    </row>
    <row r="16" spans="1:14" ht="20.100000000000001" customHeight="1">
      <c r="D16" s="303" t="s">
        <v>174</v>
      </c>
      <c r="E16" s="304"/>
      <c r="F16" s="304"/>
      <c r="G16" s="304"/>
      <c r="H16" s="304"/>
      <c r="I16" s="304"/>
      <c r="J16" s="304"/>
      <c r="K16" s="304"/>
      <c r="L16" s="304"/>
      <c r="M16" s="304"/>
      <c r="N16" s="304"/>
    </row>
    <row r="17" spans="1:14" ht="20.100000000000001" customHeight="1">
      <c r="D17" s="303"/>
      <c r="E17" s="304"/>
      <c r="F17" s="304"/>
      <c r="G17" s="304"/>
      <c r="H17" s="304"/>
      <c r="I17" s="304"/>
      <c r="J17" s="304"/>
      <c r="K17" s="304"/>
      <c r="L17" s="304"/>
      <c r="M17" s="304"/>
      <c r="N17" s="304"/>
    </row>
    <row r="18" spans="1:14" ht="17.25" customHeight="1">
      <c r="D18" s="303"/>
      <c r="E18" s="304"/>
      <c r="F18" s="304"/>
      <c r="G18" s="304"/>
      <c r="H18" s="304"/>
      <c r="I18" s="304"/>
      <c r="J18" s="304"/>
      <c r="K18" s="304"/>
      <c r="L18" s="304"/>
      <c r="M18" s="304"/>
      <c r="N18" s="304"/>
    </row>
    <row r="19" spans="1:14" ht="20.100000000000001" customHeight="1" thickBot="1"/>
    <row r="20" spans="1:14" ht="20.100000000000001" customHeight="1" thickBot="1">
      <c r="D20" s="287" t="s">
        <v>170</v>
      </c>
      <c r="E20" s="287"/>
      <c r="F20" s="287"/>
      <c r="G20" s="287"/>
      <c r="H20" s="287"/>
      <c r="I20" s="287"/>
      <c r="J20" s="287"/>
      <c r="K20" s="287"/>
      <c r="L20" s="287"/>
      <c r="M20" s="287"/>
      <c r="N20" s="287"/>
    </row>
    <row r="21" spans="1:14" ht="30" customHeight="1" thickBot="1">
      <c r="D21" s="295" t="s">
        <v>171</v>
      </c>
      <c r="E21" s="295"/>
      <c r="F21" s="295"/>
      <c r="G21" s="295"/>
      <c r="H21" s="295"/>
      <c r="I21" s="295"/>
      <c r="J21" s="295"/>
      <c r="K21" s="295"/>
      <c r="L21" s="295"/>
      <c r="M21" s="295"/>
      <c r="N21" s="295"/>
    </row>
    <row r="22" spans="1:14" ht="21.75" customHeight="1" thickBot="1">
      <c r="D22" s="287" t="s">
        <v>172</v>
      </c>
      <c r="E22" s="287"/>
      <c r="F22" s="287"/>
      <c r="G22" s="287"/>
      <c r="H22" s="287"/>
      <c r="I22" s="287"/>
      <c r="J22" s="287"/>
      <c r="K22" s="287"/>
      <c r="L22" s="287"/>
      <c r="M22" s="287"/>
      <c r="N22" s="287"/>
    </row>
    <row r="23" spans="1:14" ht="20.100000000000001" customHeight="1" thickBot="1"/>
    <row r="24" spans="1:14" ht="20.100000000000001" customHeight="1" thickBot="1">
      <c r="A24" s="288" t="s">
        <v>111</v>
      </c>
      <c r="B24" s="289"/>
      <c r="C24" s="289"/>
      <c r="D24" s="290"/>
      <c r="F24" s="288" t="s">
        <v>112</v>
      </c>
      <c r="G24" s="289"/>
      <c r="H24" s="289"/>
      <c r="I24" s="289"/>
      <c r="J24" s="289"/>
      <c r="K24" s="289"/>
      <c r="L24" s="289"/>
      <c r="M24" s="289"/>
      <c r="N24" s="290"/>
    </row>
  </sheetData>
  <mergeCells count="17">
    <mergeCell ref="D16:N18"/>
    <mergeCell ref="D22:N22"/>
    <mergeCell ref="A24:D24"/>
    <mergeCell ref="F24:N24"/>
    <mergeCell ref="A8:N8"/>
    <mergeCell ref="A3:N3"/>
    <mergeCell ref="A15:D15"/>
    <mergeCell ref="D20:N20"/>
    <mergeCell ref="D21:N21"/>
    <mergeCell ref="I12:L13"/>
    <mergeCell ref="A12:E12"/>
    <mergeCell ref="A5:E5"/>
    <mergeCell ref="F5:K5"/>
    <mergeCell ref="A6:E6"/>
    <mergeCell ref="F6:K6"/>
    <mergeCell ref="A10:E10"/>
    <mergeCell ref="F10:G10"/>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topLeftCell="A16" zoomScaleNormal="100" zoomScaleSheetLayoutView="100" workbookViewId="0">
      <selection activeCell="G29" sqref="G29:H29"/>
    </sheetView>
  </sheetViews>
  <sheetFormatPr defaultRowHeight="12.75"/>
  <cols>
    <col min="1" max="1" width="39.85546875" customWidth="1"/>
    <col min="2" max="2" width="12.7109375" customWidth="1"/>
    <col min="7" max="8" width="11.140625" customWidth="1"/>
  </cols>
  <sheetData>
    <row r="1" spans="1:11">
      <c r="A1" s="88" t="str">
        <f>'Karta tytułowa'!A14</f>
        <v>Nr ew. wniosku:</v>
      </c>
      <c r="B1" s="89"/>
      <c r="C1" s="89"/>
      <c r="D1" s="89"/>
      <c r="E1" s="89"/>
      <c r="F1" s="89"/>
      <c r="G1" s="89"/>
      <c r="H1" s="89"/>
      <c r="I1" s="89"/>
      <c r="J1" s="4"/>
      <c r="K1" s="4"/>
    </row>
    <row r="2" spans="1:11" ht="24.95" customHeight="1">
      <c r="A2" s="90" t="str" cm="1">
        <f t="array" ref="A2:A11">'Karta tytułowa'!A4:A13</f>
        <v>PRIORYTET :</v>
      </c>
      <c r="B2" s="326" t="str">
        <f>'Karta tytułowa'!B4</f>
        <v>4.Fundusze Europejskie dla dostępności Świętokrzyskiego</v>
      </c>
      <c r="C2" s="326"/>
      <c r="D2" s="326"/>
      <c r="E2" s="326"/>
      <c r="F2" s="326"/>
      <c r="G2" s="326"/>
      <c r="H2" s="326"/>
      <c r="I2" s="326"/>
      <c r="J2" s="326"/>
      <c r="K2" s="326"/>
    </row>
    <row r="3" spans="1:11" ht="24.95" customHeight="1">
      <c r="A3" s="90" t="str">
        <v>DZIAŁANIE:</v>
      </c>
      <c r="B3" s="326" t="str">
        <f>'Karta tytułowa'!B5</f>
        <v>4.2 Rozwój transportu zbiorowego i poprawa bezpieczeństwa ruchu</v>
      </c>
      <c r="C3" s="326"/>
      <c r="D3" s="326"/>
      <c r="E3" s="326"/>
      <c r="F3" s="326"/>
      <c r="G3" s="326"/>
      <c r="H3" s="326"/>
      <c r="I3" s="326"/>
      <c r="J3" s="326"/>
      <c r="K3" s="326"/>
    </row>
    <row r="4" spans="1:11" ht="24.95" customHeight="1">
      <c r="A4" s="90" t="str">
        <v>Typ projektu:</v>
      </c>
      <c r="B4" s="326" t="str">
        <f>'Karta tytułowa'!B6</f>
        <v>Drogi dla rowerów/Drogi dla pieszych i rowerów</v>
      </c>
      <c r="C4" s="326"/>
      <c r="D4" s="326"/>
      <c r="E4" s="326"/>
      <c r="F4" s="326"/>
      <c r="G4" s="326"/>
      <c r="H4" s="326"/>
      <c r="I4" s="326"/>
      <c r="J4" s="326"/>
      <c r="K4" s="326"/>
    </row>
    <row r="5" spans="1:11" ht="24.95" customHeight="1">
      <c r="A5" s="90" t="str">
        <v>Tryb wyboru:</v>
      </c>
      <c r="B5" s="326" t="str">
        <f>'Karta tytułowa'!B7</f>
        <v>konkurencyjny</v>
      </c>
      <c r="C5" s="326"/>
      <c r="D5" s="326"/>
      <c r="E5" s="326"/>
      <c r="F5" s="326"/>
      <c r="G5" s="326"/>
      <c r="H5" s="326"/>
      <c r="I5" s="326"/>
      <c r="J5" s="326"/>
      <c r="K5" s="326"/>
    </row>
    <row r="6" spans="1:11" ht="24.95" customHeight="1">
      <c r="A6" s="90" t="str">
        <v xml:space="preserve">Wnioskodawca: </v>
      </c>
      <c r="B6" s="327" t="str">
        <f>'Karta tytułowa'!B8</f>
        <v>&lt;nazwa wnioskodawcy&gt;</v>
      </c>
      <c r="C6" s="327"/>
      <c r="D6" s="327"/>
      <c r="E6" s="327"/>
      <c r="F6" s="327"/>
      <c r="G6" s="327"/>
      <c r="H6" s="327"/>
      <c r="I6" s="327"/>
      <c r="J6" s="327"/>
      <c r="K6" s="327"/>
    </row>
    <row r="7" spans="1:11" ht="24.95" customHeight="1">
      <c r="A7" s="90" t="str">
        <v xml:space="preserve">Tytuł projektu: </v>
      </c>
      <c r="B7" s="322" t="str">
        <f>'Karta tytułowa'!B9</f>
        <v>&lt;tytuł projektu&gt;</v>
      </c>
      <c r="C7" s="322"/>
      <c r="D7" s="322"/>
      <c r="E7" s="322"/>
      <c r="F7" s="322"/>
      <c r="G7" s="322"/>
      <c r="H7" s="322"/>
      <c r="I7" s="322"/>
      <c r="J7" s="322"/>
      <c r="K7" s="322"/>
    </row>
    <row r="8" spans="1:11" ht="24.95" customHeight="1">
      <c r="A8" s="90" t="str">
        <v>Wartość całkowita projektu:</v>
      </c>
      <c r="B8" s="323">
        <f>'Karta tytułowa'!B10</f>
        <v>0</v>
      </c>
      <c r="C8" s="323"/>
      <c r="D8" s="323"/>
      <c r="E8" s="323"/>
      <c r="F8" s="323"/>
      <c r="G8" s="89"/>
      <c r="H8" s="89"/>
      <c r="I8" s="89"/>
      <c r="J8" s="4"/>
      <c r="K8" s="4"/>
    </row>
    <row r="9" spans="1:11" ht="24.95" customHeight="1">
      <c r="A9" s="90" t="str">
        <v>Koszty kwalifikowalne:</v>
      </c>
      <c r="B9" s="324">
        <f>'Karta tytułowa'!B11</f>
        <v>0</v>
      </c>
      <c r="C9" s="324"/>
      <c r="D9" s="324"/>
      <c r="E9" s="324"/>
      <c r="F9" s="324"/>
      <c r="G9" s="89"/>
      <c r="H9" s="89"/>
      <c r="I9" s="89"/>
      <c r="J9" s="4"/>
      <c r="K9" s="4"/>
    </row>
    <row r="10" spans="1:11" ht="24.95" customHeight="1">
      <c r="A10" s="90" t="str">
        <v>Wnioskowana kwota dofinansowania:</v>
      </c>
      <c r="B10" s="324">
        <f>'Karta tytułowa'!B12</f>
        <v>0</v>
      </c>
      <c r="C10" s="324"/>
      <c r="D10" s="324"/>
      <c r="E10" s="324"/>
      <c r="F10" s="324"/>
      <c r="G10" s="89"/>
      <c r="H10" s="89"/>
      <c r="I10" s="89"/>
      <c r="J10" s="4"/>
      <c r="K10" s="4"/>
    </row>
    <row r="11" spans="1:11" ht="24.95" customHeight="1">
      <c r="A11" s="90" t="str">
        <v xml:space="preserve">w tym EFRR: </v>
      </c>
      <c r="B11" s="325">
        <f>'Karta tytułowa'!B13</f>
        <v>0</v>
      </c>
      <c r="C11" s="325"/>
      <c r="D11" s="325"/>
      <c r="E11" s="325"/>
      <c r="F11" s="325"/>
      <c r="G11" s="89"/>
      <c r="H11" s="89"/>
      <c r="I11" s="89"/>
      <c r="J11" s="4"/>
      <c r="K11" s="4"/>
    </row>
    <row r="14" spans="1:11" ht="13.5" thickBot="1"/>
    <row r="15" spans="1:11" ht="20.100000000000001" customHeight="1" thickBot="1">
      <c r="B15" s="321" t="s">
        <v>118</v>
      </c>
      <c r="C15" s="321"/>
      <c r="D15" s="321"/>
      <c r="E15" s="321"/>
      <c r="F15" s="321"/>
      <c r="G15" s="321"/>
      <c r="H15" s="321"/>
      <c r="I15" s="13"/>
    </row>
    <row r="16" spans="1:11" ht="20.100000000000001" customHeight="1" thickBot="1">
      <c r="B16" s="64"/>
      <c r="C16" s="309" t="s">
        <v>117</v>
      </c>
      <c r="D16" s="310"/>
      <c r="E16" s="310"/>
      <c r="F16" s="311"/>
      <c r="G16" s="64" t="s">
        <v>113</v>
      </c>
      <c r="H16" s="64" t="s">
        <v>114</v>
      </c>
    </row>
    <row r="17" spans="1:11" ht="20.100000000000001" customHeight="1" thickBot="1">
      <c r="B17" s="65" t="s">
        <v>116</v>
      </c>
      <c r="C17" s="309"/>
      <c r="D17" s="310"/>
      <c r="E17" s="310"/>
      <c r="F17" s="311"/>
      <c r="G17" s="64"/>
      <c r="H17" s="64"/>
    </row>
    <row r="18" spans="1:11" ht="20.100000000000001" customHeight="1" thickBot="1">
      <c r="B18" s="65" t="s">
        <v>115</v>
      </c>
      <c r="C18" s="309"/>
      <c r="D18" s="310"/>
      <c r="E18" s="310"/>
      <c r="F18" s="311"/>
      <c r="G18" s="64"/>
      <c r="H18" s="64"/>
    </row>
    <row r="19" spans="1:11" ht="20.100000000000001" customHeight="1" thickBot="1">
      <c r="B19" s="65" t="s">
        <v>119</v>
      </c>
      <c r="C19" s="309"/>
      <c r="D19" s="310"/>
      <c r="E19" s="310"/>
      <c r="F19" s="311"/>
      <c r="G19" s="64"/>
      <c r="H19" s="64"/>
    </row>
    <row r="20" spans="1:11" ht="13.5" thickBot="1">
      <c r="B20" s="79"/>
      <c r="C20" s="79"/>
      <c r="D20" s="79"/>
      <c r="E20" s="79"/>
      <c r="F20" s="79"/>
      <c r="G20" s="79"/>
      <c r="H20" s="79"/>
    </row>
    <row r="21" spans="1:11" ht="36.75" customHeight="1" thickBot="1">
      <c r="B21" s="308" t="s">
        <v>129</v>
      </c>
      <c r="C21" s="308"/>
      <c r="D21" s="308"/>
      <c r="E21" s="308"/>
      <c r="F21" s="308"/>
      <c r="G21" s="308"/>
      <c r="H21" s="308"/>
    </row>
    <row r="22" spans="1:11" ht="20.100000000000001" customHeight="1" thickBot="1">
      <c r="B22" s="29"/>
      <c r="C22" s="309" t="s">
        <v>117</v>
      </c>
      <c r="D22" s="310"/>
      <c r="E22" s="310"/>
      <c r="F22" s="311"/>
      <c r="G22" s="64" t="s">
        <v>113</v>
      </c>
      <c r="H22" s="64" t="s">
        <v>114</v>
      </c>
    </row>
    <row r="23" spans="1:11" ht="20.100000000000001" customHeight="1" thickBot="1">
      <c r="B23" s="65" t="s">
        <v>116</v>
      </c>
      <c r="C23" s="309"/>
      <c r="D23" s="310"/>
      <c r="E23" s="310"/>
      <c r="F23" s="311"/>
      <c r="G23" s="64"/>
      <c r="H23" s="64"/>
    </row>
    <row r="24" spans="1:11" ht="20.100000000000001" customHeight="1" thickBot="1">
      <c r="B24" s="65" t="s">
        <v>115</v>
      </c>
      <c r="C24" s="309"/>
      <c r="D24" s="310"/>
      <c r="E24" s="310"/>
      <c r="F24" s="311"/>
      <c r="G24" s="64"/>
      <c r="H24" s="64"/>
    </row>
    <row r="25" spans="1:11" ht="20.100000000000001" customHeight="1" thickBot="1">
      <c r="A25" s="76"/>
      <c r="B25" s="65" t="s">
        <v>119</v>
      </c>
      <c r="C25" s="318"/>
      <c r="D25" s="319"/>
      <c r="E25" s="319"/>
      <c r="F25" s="320"/>
      <c r="G25" s="77"/>
      <c r="H25" s="77"/>
      <c r="I25" s="76"/>
      <c r="J25" s="76"/>
      <c r="K25" s="76"/>
    </row>
    <row r="26" spans="1:11" ht="20.100000000000001" customHeight="1" thickBot="1">
      <c r="A26" s="76"/>
      <c r="B26" s="78"/>
      <c r="C26" s="78"/>
      <c r="D26" s="78"/>
      <c r="E26" s="78"/>
      <c r="F26" s="78"/>
      <c r="G26" s="78"/>
      <c r="H26" s="78"/>
      <c r="I26" s="76"/>
      <c r="J26" s="76"/>
      <c r="K26" s="76"/>
    </row>
    <row r="27" spans="1:11" ht="20.100000000000001" customHeight="1" thickBot="1">
      <c r="A27" s="4"/>
      <c r="B27" s="308" t="s">
        <v>107</v>
      </c>
      <c r="C27" s="308"/>
      <c r="D27" s="308"/>
      <c r="E27" s="308"/>
      <c r="F27" s="308"/>
      <c r="G27" s="308"/>
      <c r="H27" s="308"/>
      <c r="I27" s="4"/>
      <c r="J27" s="4"/>
      <c r="K27" s="4"/>
    </row>
    <row r="28" spans="1:11" ht="20.100000000000001" customHeight="1" thickBot="1">
      <c r="A28" s="4"/>
      <c r="B28" s="64"/>
      <c r="C28" s="309" t="s">
        <v>117</v>
      </c>
      <c r="D28" s="310"/>
      <c r="E28" s="310"/>
      <c r="F28" s="311"/>
      <c r="G28" s="309" t="s">
        <v>99</v>
      </c>
      <c r="H28" s="311"/>
      <c r="I28" s="4"/>
      <c r="J28" s="4"/>
      <c r="K28" s="4"/>
    </row>
    <row r="29" spans="1:11" ht="20.100000000000001" customHeight="1" thickBot="1">
      <c r="A29" s="4"/>
      <c r="B29" s="65" t="s">
        <v>116</v>
      </c>
      <c r="C29" s="309"/>
      <c r="D29" s="310"/>
      <c r="E29" s="310"/>
      <c r="F29" s="311"/>
      <c r="G29" s="309"/>
      <c r="H29" s="311"/>
      <c r="I29" s="4"/>
      <c r="J29" s="4"/>
      <c r="K29" s="4"/>
    </row>
    <row r="30" spans="1:11" ht="20.100000000000001" customHeight="1" thickBot="1">
      <c r="A30" s="4"/>
      <c r="B30" s="65" t="s">
        <v>115</v>
      </c>
      <c r="C30" s="309"/>
      <c r="D30" s="310"/>
      <c r="E30" s="310"/>
      <c r="F30" s="311"/>
      <c r="G30" s="309"/>
      <c r="H30" s="311"/>
      <c r="I30" s="4"/>
      <c r="J30" s="4"/>
      <c r="K30" s="4"/>
    </row>
    <row r="31" spans="1:11" ht="20.100000000000001" customHeight="1" thickBot="1">
      <c r="A31" s="4"/>
      <c r="B31" s="65" t="s">
        <v>119</v>
      </c>
      <c r="C31" s="309"/>
      <c r="D31" s="310"/>
      <c r="E31" s="310"/>
      <c r="F31" s="311"/>
      <c r="G31" s="309"/>
      <c r="H31" s="311"/>
      <c r="I31" s="4"/>
      <c r="J31" s="4"/>
      <c r="K31" s="4"/>
    </row>
    <row r="32" spans="1:11" ht="13.5" thickBot="1">
      <c r="A32" s="4"/>
      <c r="B32" s="316" t="s">
        <v>121</v>
      </c>
      <c r="C32" s="316"/>
      <c r="D32" s="316"/>
      <c r="E32" s="316"/>
      <c r="F32" s="316"/>
      <c r="G32" s="317"/>
      <c r="H32" s="317"/>
      <c r="I32" s="4"/>
      <c r="J32" s="4"/>
      <c r="K32" s="4"/>
    </row>
    <row r="33" spans="1:11" ht="13.5" thickBot="1">
      <c r="A33" s="4"/>
      <c r="B33" s="316" t="s">
        <v>120</v>
      </c>
      <c r="C33" s="316"/>
      <c r="D33" s="316"/>
      <c r="E33" s="316"/>
      <c r="F33" s="316"/>
      <c r="G33" s="317"/>
      <c r="H33" s="317"/>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312" t="s">
        <v>122</v>
      </c>
      <c r="B36" s="312"/>
      <c r="C36" s="313">
        <f>'Karta tytułowa'!B13</f>
        <v>0</v>
      </c>
      <c r="D36" s="313"/>
      <c r="E36" s="4"/>
      <c r="F36" s="4" t="s">
        <v>123</v>
      </c>
      <c r="G36" s="314"/>
      <c r="H36" s="315"/>
      <c r="I36" s="315"/>
      <c r="J36" s="4"/>
      <c r="K36" s="4"/>
    </row>
    <row r="37" spans="1:11">
      <c r="A37" s="4"/>
      <c r="B37" s="4"/>
      <c r="C37" s="4"/>
      <c r="D37" s="4"/>
      <c r="E37" s="4"/>
      <c r="F37" s="4"/>
      <c r="G37" s="315"/>
      <c r="H37" s="315"/>
      <c r="I37" s="315"/>
      <c r="J37" s="4"/>
      <c r="K37" s="4"/>
    </row>
    <row r="38" spans="1:11">
      <c r="A38" s="4"/>
      <c r="B38" s="4"/>
      <c r="C38" s="4"/>
      <c r="D38" s="4"/>
      <c r="E38" s="4"/>
      <c r="F38" s="4"/>
      <c r="G38" s="4"/>
      <c r="H38" s="4"/>
      <c r="I38" s="4"/>
      <c r="J38" s="4"/>
      <c r="K38" s="4"/>
    </row>
    <row r="39" spans="1:11">
      <c r="A39" s="4" t="s">
        <v>124</v>
      </c>
      <c r="B39" s="4"/>
      <c r="C39" s="4"/>
      <c r="D39" s="4"/>
      <c r="E39" s="4"/>
      <c r="F39" s="4"/>
      <c r="G39" s="4"/>
      <c r="H39" s="4"/>
      <c r="I39" s="4"/>
      <c r="J39" s="4"/>
      <c r="K39" s="4"/>
    </row>
    <row r="40" spans="1:11">
      <c r="A40" s="4" t="s">
        <v>125</v>
      </c>
      <c r="B40" s="305"/>
      <c r="C40" s="305"/>
      <c r="D40" s="305"/>
      <c r="E40" s="75" t="s">
        <v>126</v>
      </c>
      <c r="F40" s="307"/>
      <c r="G40" s="307"/>
      <c r="H40" s="75" t="s">
        <v>127</v>
      </c>
      <c r="I40" s="306"/>
      <c r="J40" s="306"/>
      <c r="K40" s="306"/>
    </row>
    <row r="41" spans="1:11">
      <c r="A41" s="61"/>
      <c r="B41" s="61"/>
      <c r="C41" s="61"/>
      <c r="D41" s="61"/>
      <c r="E41" s="61"/>
      <c r="F41" s="61"/>
      <c r="G41" s="61"/>
      <c r="H41" s="61"/>
      <c r="I41" s="61"/>
      <c r="J41" s="61"/>
      <c r="K41" s="61"/>
    </row>
    <row r="42" spans="1:11">
      <c r="A42" s="61"/>
      <c r="B42" s="61"/>
      <c r="C42" s="61"/>
      <c r="D42" s="61"/>
      <c r="E42" s="61"/>
      <c r="F42" s="61"/>
      <c r="G42" s="61"/>
      <c r="H42" s="61"/>
      <c r="I42" s="61"/>
      <c r="J42" s="61"/>
      <c r="K42" s="61"/>
    </row>
    <row r="43" spans="1:11">
      <c r="A43" s="61"/>
      <c r="B43" s="61"/>
      <c r="C43" s="61"/>
      <c r="D43" s="61"/>
      <c r="E43" s="61"/>
      <c r="F43" s="61"/>
      <c r="G43" s="61"/>
      <c r="H43" s="61"/>
      <c r="I43" s="61"/>
      <c r="J43" s="61"/>
      <c r="K43" s="61"/>
    </row>
    <row r="44" spans="1:11" ht="15">
      <c r="A44" s="4" t="s">
        <v>130</v>
      </c>
      <c r="B44" s="61"/>
      <c r="C44" s="61"/>
      <c r="D44" s="61"/>
      <c r="E44" s="61"/>
      <c r="F44" s="61"/>
      <c r="G44" s="61"/>
      <c r="H44" s="61"/>
      <c r="I44" s="61"/>
      <c r="J44" s="61"/>
      <c r="K44" s="61"/>
    </row>
  </sheetData>
  <mergeCells count="39">
    <mergeCell ref="B3:K3"/>
    <mergeCell ref="B4:K4"/>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G31:H31"/>
    <mergeCell ref="B32:F32"/>
    <mergeCell ref="G32:H32"/>
    <mergeCell ref="G29:H29"/>
    <mergeCell ref="G30:H30"/>
    <mergeCell ref="G28:H28"/>
    <mergeCell ref="C24:F24"/>
    <mergeCell ref="C25:F25"/>
    <mergeCell ref="B40:D40"/>
    <mergeCell ref="I40:K40"/>
    <mergeCell ref="F40:G40"/>
    <mergeCell ref="B27:H27"/>
    <mergeCell ref="C28:F28"/>
    <mergeCell ref="C29:F29"/>
    <mergeCell ref="C30:F30"/>
    <mergeCell ref="C31:F31"/>
    <mergeCell ref="A36:B36"/>
    <mergeCell ref="C36:D36"/>
    <mergeCell ref="G36:I37"/>
    <mergeCell ref="B33:F33"/>
    <mergeCell ref="G33:H33"/>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Stachurska, Mariola</cp:lastModifiedBy>
  <cp:lastPrinted>2023-07-17T07:22:00Z</cp:lastPrinted>
  <dcterms:created xsi:type="dcterms:W3CDTF">2008-04-25T12:39:43Z</dcterms:created>
  <dcterms:modified xsi:type="dcterms:W3CDTF">2023-07-17T08:39:00Z</dcterms:modified>
</cp:coreProperties>
</file>