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ondro\Desktop\Nabór 10.7\"/>
    </mc:Choice>
  </mc:AlternateContent>
  <xr:revisionPtr revIDLastSave="0" documentId="8_{D8603536-E98B-4AD6-9D74-43C2F99E9005}" xr6:coauthVersionLast="47" xr6:coauthVersionMax="47" xr10:uidLastSave="{00000000-0000-0000-0000-000000000000}"/>
  <bookViews>
    <workbookView xWindow="1725" yWindow="1905" windowWidth="21600" windowHeight="11295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09" i="1" l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66" i="1"/>
  <c r="BC62" i="1"/>
  <c r="BC54" i="1"/>
  <c r="BC46" i="1"/>
  <c r="BC42" i="1"/>
  <c r="BC38" i="1"/>
  <c r="BC34" i="1"/>
  <c r="BC30" i="1"/>
  <c r="BC26" i="1"/>
  <c r="BC22" i="1"/>
  <c r="BC18" i="1"/>
  <c r="BC10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70" i="1"/>
  <c r="BC64" i="1"/>
  <c r="BC61" i="1"/>
  <c r="BC53" i="1"/>
  <c r="BC52" i="1"/>
  <c r="BC50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BA4" i="1" l="1"/>
  <c r="AE9" i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Q48" i="4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D492" i="5" s="1"/>
  <c r="AX9" i="1"/>
  <c r="AZ9" i="1" s="1"/>
  <c r="AV5" i="1"/>
  <c r="BA5" i="1" s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448" i="6" l="1"/>
  <c r="I8" i="8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<sst xmlns="http://schemas.openxmlformats.org/spreadsheetml/2006/main" count="5709" uniqueCount="1533">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</sst>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0" fontId="62" fillId="0" borderId="17" xfId="0" applyFont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4" xfId="0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0" xfId="0" applyFont="1" applyAlignment="1">
      <alignment horizontal="center"/>
    </xf>
    <xf numFmtId="164" fontId="40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file:///S:\KOP%20-%20Komisja%20oceny%20projekt&#243;w\perspektywa%202021-2027\Instrukcja%20WND\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D10" sqref="D10"/>
    </sheetView>
  </sheetViews>
  <sheetFormatPr defaultColWidth="8.625" defaultRowHeight="15" outlineLevelCol="7"/>
  <cols>
    <col min="1" max="1" width="5" style="441" bestFit="1" customWidth="1"/>
    <col min="2" max="2" width="26.625" style="441" customWidth="1"/>
    <col min="3" max="3" width="56.75" style="433" customWidth="1"/>
    <col min="4" max="4" width="14.375" style="436" customWidth="1"/>
    <col min="5" max="5" width="8.75" style="436" customWidth="1"/>
    <col min="6" max="6" width="5.875" style="446" customWidth="1"/>
    <col min="7" max="7" width="9.75" style="446" customWidth="1"/>
    <col min="8" max="8" width="16.25" style="446" customWidth="1"/>
    <col min="9" max="9" width="9.625" style="446" bestFit="1" customWidth="1"/>
    <col min="10" max="10" width="10.25" style="446" customWidth="1"/>
    <col min="11" max="11" width="5.75" style="446" customWidth="1"/>
    <col min="12" max="12" width="14.75" style="446" customWidth="1"/>
    <col min="13" max="13" width="12.125" style="446" customWidth="1"/>
    <col min="14" max="14" width="14" style="446" customWidth="1"/>
    <col min="15" max="15" width="14.75" style="446" customWidth="1"/>
    <col min="16" max="16" width="16.875" style="446" customWidth="1" outlineLevel="1"/>
    <col min="17" max="17" width="10" style="439" customWidth="1" outlineLevel="1"/>
    <col min="18" max="18" width="18.75" style="469" customWidth="1" outlineLevel="1"/>
    <col min="19" max="19" width="22.25" style="439" customWidth="1" outlineLevel="1"/>
    <col min="20" max="20" width="16.875" style="446" customWidth="1" outlineLevel="2"/>
    <col min="21" max="21" width="10" style="439" customWidth="1" outlineLevel="2"/>
    <col min="22" max="22" width="18.75" style="469" customWidth="1" outlineLevel="2"/>
    <col min="23" max="23" width="22.25" style="439" customWidth="1" outlineLevel="2"/>
    <col min="24" max="24" width="16.875" style="446" customWidth="1" outlineLevel="3"/>
    <col min="25" max="25" width="10" style="439" customWidth="1" outlineLevel="3"/>
    <col min="26" max="26" width="18.75" style="469" customWidth="1" outlineLevel="3"/>
    <col min="27" max="27" width="22.25" style="439" customWidth="1" outlineLevel="3"/>
    <col min="28" max="28" width="16.875" style="446" customWidth="1" outlineLevel="4"/>
    <col min="29" max="29" width="8.875" style="439" customWidth="1" outlineLevel="4"/>
    <col min="30" max="30" width="18.75" style="469" customWidth="1" outlineLevel="4"/>
    <col min="31" max="31" width="22.25" style="439" customWidth="1" outlineLevel="4"/>
    <col min="32" max="32" width="16.875" style="446" customWidth="1" outlineLevel="5"/>
    <col min="33" max="33" width="8.875" style="439" customWidth="1" outlineLevel="5"/>
    <col min="34" max="34" width="18.75" style="469" customWidth="1" outlineLevel="5"/>
    <col min="35" max="35" width="22.25" style="439" customWidth="1" outlineLevel="5"/>
    <col min="36" max="36" width="16.875" style="446" customWidth="1" outlineLevel="6"/>
    <col min="37" max="37" width="8.875" style="439" customWidth="1" outlineLevel="6"/>
    <col min="38" max="38" width="18.75" style="469" customWidth="1" outlineLevel="6"/>
    <col min="39" max="39" width="22.25" style="439" customWidth="1" outlineLevel="6"/>
    <col min="40" max="40" width="16.875" style="446" customWidth="1" outlineLevel="7"/>
    <col min="41" max="41" width="8.875" style="439" customWidth="1" outlineLevel="7"/>
    <col min="42" max="42" width="18.75" style="469" customWidth="1" outlineLevel="7"/>
    <col min="43" max="43" width="22.25" style="439" customWidth="1" outlineLevel="7"/>
    <col min="44" max="44" width="5.125" style="439" customWidth="1"/>
    <col min="45" max="46" width="25.5" style="439" customWidth="1"/>
    <col min="47" max="47" width="30.25" style="439" customWidth="1"/>
    <col min="48" max="48" width="41.25" style="439" bestFit="1" customWidth="1"/>
    <col min="49" max="49" width="15.25" style="439" hidden="1" customWidth="1"/>
    <col min="50" max="50" width="4.375" style="436" hidden="1" customWidth="1"/>
    <col min="51" max="51" width="28.375" style="436" bestFit="1" customWidth="1"/>
    <col min="52" max="52" width="29.75" style="436" customWidth="1"/>
    <col min="53" max="53" width="21" style="436" customWidth="1"/>
    <col min="54" max="54" width="12.625" style="440" hidden="1" customWidth="1"/>
    <col min="55" max="55" width="16.75" style="440" hidden="1" customWidth="1"/>
    <col min="56" max="56" width="13.25" style="440" hidden="1" customWidth="1"/>
    <col min="57" max="57" width="7.75" style="440" hidden="1" customWidth="1"/>
    <col min="58" max="59" width="13.375" style="440" hidden="1" customWidth="1"/>
    <col min="60" max="60" width="10.25" style="441" hidden="1" customWidth="1"/>
    <col min="61" max="61" width="8.625" style="441" hidden="1" customWidth="1"/>
    <col min="62" max="62" width="21.625" style="441" hidden="1" customWidth="1"/>
    <col min="63" max="63" width="31" style="441" hidden="1" customWidth="1"/>
    <col min="64" max="64" width="8.625" style="441" customWidth="1"/>
    <col min="65" max="16384" width="8.625" style="441"/>
  </cols>
  <sheetData>
    <row r="1" spans="1:66" ht="21" thickBot="1">
      <c r="A1" s="521" t="s">
        <v>1101</v>
      </c>
      <c r="B1" s="521"/>
      <c r="D1" s="522" t="s">
        <v>1515</v>
      </c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</row>
    <row r="2" spans="1:66" ht="29.85" customHeight="1">
      <c r="A2" s="442"/>
      <c r="B2" s="443" t="s">
        <v>1098</v>
      </c>
      <c r="C2" s="444"/>
      <c r="D2" s="498" t="s">
        <v>1</v>
      </c>
      <c r="E2" s="512" t="s">
        <v>1518</v>
      </c>
      <c r="F2" s="512" t="s">
        <v>1522</v>
      </c>
      <c r="G2" s="498" t="s">
        <v>1523</v>
      </c>
      <c r="H2" s="498" t="s">
        <v>1524</v>
      </c>
      <c r="I2" s="498" t="s">
        <v>648</v>
      </c>
      <c r="J2" s="512" t="s">
        <v>1519</v>
      </c>
      <c r="K2" s="512" t="s">
        <v>1520</v>
      </c>
      <c r="L2" s="518" t="s">
        <v>1528</v>
      </c>
      <c r="M2" s="518" t="s">
        <v>1530</v>
      </c>
      <c r="N2" s="518" t="s">
        <v>1526</v>
      </c>
      <c r="O2" s="518" t="s">
        <v>1527</v>
      </c>
      <c r="P2" s="509">
        <v>2023</v>
      </c>
      <c r="Q2" s="509"/>
      <c r="R2" s="509"/>
      <c r="S2" s="509"/>
      <c r="T2" s="509">
        <v>2024</v>
      </c>
      <c r="U2" s="509"/>
      <c r="V2" s="509"/>
      <c r="W2" s="509"/>
      <c r="X2" s="509">
        <v>2025</v>
      </c>
      <c r="Y2" s="509"/>
      <c r="Z2" s="509"/>
      <c r="AA2" s="509"/>
      <c r="AB2" s="509">
        <v>2026</v>
      </c>
      <c r="AC2" s="509"/>
      <c r="AD2" s="509"/>
      <c r="AE2" s="509"/>
      <c r="AF2" s="509">
        <v>2027</v>
      </c>
      <c r="AG2" s="509"/>
      <c r="AH2" s="509"/>
      <c r="AI2" s="509"/>
      <c r="AJ2" s="509">
        <v>2028</v>
      </c>
      <c r="AK2" s="509"/>
      <c r="AL2" s="509"/>
      <c r="AM2" s="509"/>
      <c r="AN2" s="509">
        <v>2029</v>
      </c>
      <c r="AO2" s="509"/>
      <c r="AP2" s="509"/>
      <c r="AQ2" s="509"/>
      <c r="AR2" s="512" t="s">
        <v>1511</v>
      </c>
      <c r="AS2" s="504" t="s">
        <v>1503</v>
      </c>
      <c r="AT2" s="504"/>
      <c r="AU2" s="445"/>
      <c r="AV2" s="496" t="s">
        <v>1087</v>
      </c>
      <c r="AW2" s="445"/>
      <c r="AY2" s="496" t="s">
        <v>16</v>
      </c>
      <c r="AZ2" s="496" t="s">
        <v>1086</v>
      </c>
      <c r="BA2" s="496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1516</v>
      </c>
      <c r="C3" s="444"/>
      <c r="D3" s="499"/>
      <c r="E3" s="513"/>
      <c r="F3" s="513"/>
      <c r="G3" s="499"/>
      <c r="H3" s="499"/>
      <c r="I3" s="499"/>
      <c r="J3" s="513"/>
      <c r="K3" s="513"/>
      <c r="L3" s="519"/>
      <c r="M3" s="519"/>
      <c r="N3" s="519"/>
      <c r="O3" s="519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13"/>
      <c r="AS3" s="504"/>
      <c r="AT3" s="504"/>
      <c r="AU3" s="445"/>
      <c r="AV3" s="497"/>
      <c r="AW3" s="445"/>
      <c r="AY3" s="497"/>
      <c r="AZ3" s="497"/>
      <c r="BA3" s="497"/>
      <c r="BJ3" s="436"/>
      <c r="BK3" s="436"/>
    </row>
    <row r="4" spans="1:66" ht="46.9" customHeight="1">
      <c r="A4" s="449"/>
      <c r="B4" s="515" t="s">
        <v>1517</v>
      </c>
      <c r="C4" s="444"/>
      <c r="D4" s="499"/>
      <c r="E4" s="513"/>
      <c r="F4" s="513"/>
      <c r="G4" s="499"/>
      <c r="H4" s="499"/>
      <c r="I4" s="499"/>
      <c r="J4" s="513"/>
      <c r="K4" s="513"/>
      <c r="L4" s="519"/>
      <c r="M4" s="519"/>
      <c r="N4" s="519"/>
      <c r="O4" s="519"/>
      <c r="P4" s="498" t="s">
        <v>8</v>
      </c>
      <c r="Q4" s="498" t="s">
        <v>1102</v>
      </c>
      <c r="R4" s="501" t="s">
        <v>10</v>
      </c>
      <c r="S4" s="498" t="s">
        <v>11</v>
      </c>
      <c r="T4" s="498" t="s">
        <v>8</v>
      </c>
      <c r="U4" s="498" t="s">
        <v>1102</v>
      </c>
      <c r="V4" s="501" t="s">
        <v>10</v>
      </c>
      <c r="W4" s="498" t="s">
        <v>11</v>
      </c>
      <c r="X4" s="498" t="s">
        <v>8</v>
      </c>
      <c r="Y4" s="498" t="s">
        <v>1102</v>
      </c>
      <c r="Z4" s="501" t="s">
        <v>10</v>
      </c>
      <c r="AA4" s="498" t="s">
        <v>11</v>
      </c>
      <c r="AB4" s="498" t="s">
        <v>8</v>
      </c>
      <c r="AC4" s="498" t="s">
        <v>1102</v>
      </c>
      <c r="AD4" s="501" t="s">
        <v>10</v>
      </c>
      <c r="AE4" s="498" t="s">
        <v>11</v>
      </c>
      <c r="AF4" s="498" t="s">
        <v>8</v>
      </c>
      <c r="AG4" s="498" t="s">
        <v>1102</v>
      </c>
      <c r="AH4" s="501" t="s">
        <v>10</v>
      </c>
      <c r="AI4" s="498" t="s">
        <v>11</v>
      </c>
      <c r="AJ4" s="498" t="s">
        <v>8</v>
      </c>
      <c r="AK4" s="498" t="s">
        <v>1102</v>
      </c>
      <c r="AL4" s="501" t="s">
        <v>10</v>
      </c>
      <c r="AM4" s="498" t="s">
        <v>11</v>
      </c>
      <c r="AN4" s="498" t="s">
        <v>8</v>
      </c>
      <c r="AO4" s="498" t="s">
        <v>1102</v>
      </c>
      <c r="AP4" s="501" t="s">
        <v>10</v>
      </c>
      <c r="AQ4" s="498" t="s">
        <v>11</v>
      </c>
      <c r="AR4" s="513"/>
      <c r="AS4" s="504"/>
      <c r="AT4" s="505"/>
      <c r="AU4" s="477" t="s">
        <v>1508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475" t="e">
        <f>ROUND(AZ4/AV4,2)</f>
        <v>#DIV/0!</v>
      </c>
      <c r="BJ4" s="436" t="s">
        <v>558</v>
      </c>
      <c r="BK4" s="436" t="s">
        <v>28</v>
      </c>
    </row>
    <row r="5" spans="1:66" ht="28.15" customHeight="1" thickBot="1">
      <c r="A5" s="450"/>
      <c r="B5" s="515"/>
      <c r="C5" s="444"/>
      <c r="D5" s="499"/>
      <c r="E5" s="513"/>
      <c r="F5" s="513"/>
      <c r="G5" s="499"/>
      <c r="H5" s="499"/>
      <c r="I5" s="499"/>
      <c r="J5" s="513"/>
      <c r="K5" s="513"/>
      <c r="L5" s="519"/>
      <c r="M5" s="519"/>
      <c r="N5" s="519"/>
      <c r="O5" s="519"/>
      <c r="P5" s="499"/>
      <c r="Q5" s="499"/>
      <c r="R5" s="502"/>
      <c r="S5" s="499"/>
      <c r="T5" s="499"/>
      <c r="U5" s="499"/>
      <c r="V5" s="502"/>
      <c r="W5" s="499"/>
      <c r="X5" s="499"/>
      <c r="Y5" s="499"/>
      <c r="Z5" s="502"/>
      <c r="AA5" s="499"/>
      <c r="AB5" s="499"/>
      <c r="AC5" s="499"/>
      <c r="AD5" s="502"/>
      <c r="AE5" s="499"/>
      <c r="AF5" s="499"/>
      <c r="AG5" s="499"/>
      <c r="AH5" s="502"/>
      <c r="AI5" s="499"/>
      <c r="AJ5" s="499"/>
      <c r="AK5" s="499"/>
      <c r="AL5" s="502"/>
      <c r="AM5" s="499"/>
      <c r="AN5" s="499"/>
      <c r="AO5" s="499"/>
      <c r="AP5" s="502"/>
      <c r="AQ5" s="499"/>
      <c r="AR5" s="513"/>
      <c r="AS5" s="504"/>
      <c r="AT5" s="505"/>
      <c r="AU5" s="483" t="s">
        <v>1532</v>
      </c>
      <c r="AV5" s="484">
        <f>AS9</f>
        <v>0</v>
      </c>
      <c r="AW5" s="485"/>
      <c r="AX5" s="486"/>
      <c r="AY5" s="487">
        <f>AS9-AZ5</f>
        <v>0</v>
      </c>
      <c r="AZ5" s="487">
        <f>AT9</f>
        <v>0</v>
      </c>
      <c r="BA5" s="476" t="e">
        <f>ROUND(AZ5/AV5,2)</f>
        <v>#DIV/0!</v>
      </c>
      <c r="BJ5" s="436" t="s">
        <v>25</v>
      </c>
      <c r="BK5" s="436" t="s">
        <v>1090</v>
      </c>
    </row>
    <row r="6" spans="1:66" ht="40.9" customHeight="1">
      <c r="A6" s="451" t="s">
        <v>28</v>
      </c>
      <c r="B6" s="434" t="s">
        <v>1100</v>
      </c>
      <c r="C6" s="444"/>
      <c r="D6" s="499"/>
      <c r="E6" s="513"/>
      <c r="F6" s="513"/>
      <c r="G6" s="499"/>
      <c r="H6" s="499"/>
      <c r="I6" s="499"/>
      <c r="J6" s="513"/>
      <c r="K6" s="513"/>
      <c r="L6" s="519"/>
      <c r="M6" s="519"/>
      <c r="N6" s="519"/>
      <c r="O6" s="519"/>
      <c r="P6" s="499"/>
      <c r="Q6" s="499"/>
      <c r="R6" s="502"/>
      <c r="S6" s="499"/>
      <c r="T6" s="499"/>
      <c r="U6" s="499"/>
      <c r="V6" s="502"/>
      <c r="W6" s="499"/>
      <c r="X6" s="499"/>
      <c r="Y6" s="499"/>
      <c r="Z6" s="502"/>
      <c r="AA6" s="499"/>
      <c r="AB6" s="499"/>
      <c r="AC6" s="499"/>
      <c r="AD6" s="502"/>
      <c r="AE6" s="499"/>
      <c r="AF6" s="499"/>
      <c r="AG6" s="499"/>
      <c r="AH6" s="502"/>
      <c r="AI6" s="499"/>
      <c r="AJ6" s="499"/>
      <c r="AK6" s="499"/>
      <c r="AL6" s="502"/>
      <c r="AM6" s="499"/>
      <c r="AN6" s="499"/>
      <c r="AO6" s="499"/>
      <c r="AP6" s="502"/>
      <c r="AQ6" s="499"/>
      <c r="AR6" s="513"/>
      <c r="AS6" s="504"/>
      <c r="AT6" s="505"/>
      <c r="AU6" s="506" t="s">
        <v>1531</v>
      </c>
      <c r="AV6" s="507"/>
      <c r="AW6" s="507"/>
      <c r="AX6" s="507"/>
      <c r="AY6" s="507"/>
      <c r="AZ6" s="508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1099</v>
      </c>
      <c r="C7" s="444"/>
      <c r="D7" s="499"/>
      <c r="E7" s="513"/>
      <c r="F7" s="513"/>
      <c r="G7" s="499"/>
      <c r="H7" s="499"/>
      <c r="I7" s="499"/>
      <c r="J7" s="513"/>
      <c r="K7" s="513"/>
      <c r="L7" s="519"/>
      <c r="M7" s="519"/>
      <c r="N7" s="519"/>
      <c r="O7" s="519"/>
      <c r="P7" s="499"/>
      <c r="Q7" s="499"/>
      <c r="R7" s="502"/>
      <c r="S7" s="499"/>
      <c r="T7" s="499"/>
      <c r="U7" s="499"/>
      <c r="V7" s="502"/>
      <c r="W7" s="499"/>
      <c r="X7" s="499"/>
      <c r="Y7" s="499"/>
      <c r="Z7" s="502"/>
      <c r="AA7" s="499"/>
      <c r="AB7" s="499"/>
      <c r="AC7" s="499"/>
      <c r="AD7" s="502"/>
      <c r="AE7" s="499"/>
      <c r="AF7" s="499"/>
      <c r="AG7" s="499"/>
      <c r="AH7" s="502"/>
      <c r="AI7" s="499"/>
      <c r="AJ7" s="499"/>
      <c r="AK7" s="499"/>
      <c r="AL7" s="502"/>
      <c r="AM7" s="499"/>
      <c r="AN7" s="499"/>
      <c r="AO7" s="499"/>
      <c r="AP7" s="502"/>
      <c r="AQ7" s="499"/>
      <c r="AR7" s="513"/>
      <c r="AS7" s="504"/>
      <c r="AT7" s="505"/>
      <c r="AU7" s="517" t="s">
        <v>1507</v>
      </c>
      <c r="AV7" s="516" t="s">
        <v>1506</v>
      </c>
      <c r="AW7" s="432"/>
      <c r="AX7" s="432"/>
      <c r="AY7" s="510" t="s">
        <v>1504</v>
      </c>
      <c r="AZ7" s="511"/>
      <c r="BJ7" s="436" t="s">
        <v>211</v>
      </c>
      <c r="BK7" s="436"/>
    </row>
    <row r="8" spans="1:66" ht="45">
      <c r="A8" s="500" t="s">
        <v>0</v>
      </c>
      <c r="B8" s="500"/>
      <c r="C8" s="504"/>
      <c r="D8" s="500"/>
      <c r="E8" s="514"/>
      <c r="F8" s="514"/>
      <c r="G8" s="500"/>
      <c r="H8" s="500"/>
      <c r="I8" s="500"/>
      <c r="J8" s="514"/>
      <c r="K8" s="514"/>
      <c r="L8" s="520"/>
      <c r="M8" s="520"/>
      <c r="N8" s="520"/>
      <c r="O8" s="520"/>
      <c r="P8" s="500"/>
      <c r="Q8" s="500"/>
      <c r="R8" s="503"/>
      <c r="S8" s="500"/>
      <c r="T8" s="500"/>
      <c r="U8" s="500"/>
      <c r="V8" s="503"/>
      <c r="W8" s="500"/>
      <c r="X8" s="500"/>
      <c r="Y8" s="500"/>
      <c r="Z8" s="503"/>
      <c r="AA8" s="500"/>
      <c r="AB8" s="500"/>
      <c r="AC8" s="500"/>
      <c r="AD8" s="503"/>
      <c r="AE8" s="500"/>
      <c r="AF8" s="500"/>
      <c r="AG8" s="500"/>
      <c r="AH8" s="503"/>
      <c r="AI8" s="500"/>
      <c r="AJ8" s="500"/>
      <c r="AK8" s="500"/>
      <c r="AL8" s="503"/>
      <c r="AM8" s="500"/>
      <c r="AN8" s="500"/>
      <c r="AO8" s="500"/>
      <c r="AP8" s="503"/>
      <c r="AQ8" s="500"/>
      <c r="AR8" s="513"/>
      <c r="AS8" s="430" t="s">
        <v>1510</v>
      </c>
      <c r="AT8" s="470" t="s">
        <v>1509</v>
      </c>
      <c r="AU8" s="517"/>
      <c r="AV8" s="516"/>
      <c r="AW8" s="431" t="s">
        <v>1512</v>
      </c>
      <c r="AX8" s="453" t="s">
        <v>1505</v>
      </c>
      <c r="AY8" s="453" t="s">
        <v>1513</v>
      </c>
      <c r="AZ8" s="471" t="s">
        <v>1514</v>
      </c>
      <c r="BB8" s="436" t="s">
        <v>13</v>
      </c>
      <c r="BC8" s="436" t="s">
        <v>1097</v>
      </c>
      <c r="BD8" s="436" t="s">
        <v>16</v>
      </c>
      <c r="BE8" s="436" t="s">
        <v>1096</v>
      </c>
      <c r="BF8" s="436"/>
      <c r="BG8" s="436"/>
      <c r="BJ8" s="436" t="s">
        <v>1085</v>
      </c>
      <c r="BK8" s="436"/>
    </row>
    <row r="9" spans="1:66" s="457" customFormat="1" ht="115.5">
      <c r="A9" s="454" t="s">
        <v>1084</v>
      </c>
      <c r="B9" s="454" t="s">
        <v>1083</v>
      </c>
      <c r="C9" s="454" t="s">
        <v>1082</v>
      </c>
      <c r="D9" s="437" t="s">
        <v>1</v>
      </c>
      <c r="E9" s="481" t="s">
        <v>1518</v>
      </c>
      <c r="F9" s="481" t="s">
        <v>1522</v>
      </c>
      <c r="G9" s="437" t="s">
        <v>1523</v>
      </c>
      <c r="H9" s="437" t="s">
        <v>1525</v>
      </c>
      <c r="I9" s="437" t="s">
        <v>648</v>
      </c>
      <c r="J9" s="480" t="s">
        <v>1519</v>
      </c>
      <c r="K9" s="481" t="s">
        <v>1520</v>
      </c>
      <c r="L9" s="454" t="s">
        <v>1521</v>
      </c>
      <c r="M9" s="454" t="s">
        <v>1530</v>
      </c>
      <c r="N9" s="454" t="s">
        <v>1529</v>
      </c>
      <c r="O9" s="454" t="s">
        <v>1527</v>
      </c>
      <c r="P9" s="455" t="s">
        <v>8</v>
      </c>
      <c r="Q9" s="455" t="s">
        <v>1102</v>
      </c>
      <c r="R9" s="455" t="s">
        <v>10</v>
      </c>
      <c r="S9" s="495">
        <f>SUM(S10:S409)</f>
        <v>0</v>
      </c>
      <c r="T9" s="455" t="s">
        <v>8</v>
      </c>
      <c r="U9" s="455" t="s">
        <v>1102</v>
      </c>
      <c r="V9" s="455" t="s">
        <v>10</v>
      </c>
      <c r="W9" s="495">
        <f>SUM(W10:W409)</f>
        <v>0</v>
      </c>
      <c r="X9" s="455" t="s">
        <v>8</v>
      </c>
      <c r="Y9" s="455" t="s">
        <v>1102</v>
      </c>
      <c r="Z9" s="455" t="s">
        <v>10</v>
      </c>
      <c r="AA9" s="495">
        <f>SUM(AA10:AA409)</f>
        <v>0</v>
      </c>
      <c r="AB9" s="455" t="s">
        <v>8</v>
      </c>
      <c r="AC9" s="455" t="s">
        <v>1102</v>
      </c>
      <c r="AD9" s="455" t="s">
        <v>10</v>
      </c>
      <c r="AE9" s="495">
        <f>SUM(AE10:AE409)</f>
        <v>0</v>
      </c>
      <c r="AF9" s="455" t="s">
        <v>8</v>
      </c>
      <c r="AG9" s="455" t="s">
        <v>1102</v>
      </c>
      <c r="AH9" s="455" t="s">
        <v>10</v>
      </c>
      <c r="AI9" s="495">
        <f>SUM(AI10:AI409)</f>
        <v>0</v>
      </c>
      <c r="AJ9" s="455" t="s">
        <v>8</v>
      </c>
      <c r="AK9" s="455" t="s">
        <v>1102</v>
      </c>
      <c r="AL9" s="455" t="s">
        <v>10</v>
      </c>
      <c r="AM9" s="495">
        <f>SUM(AM10:AM409)</f>
        <v>0</v>
      </c>
      <c r="AN9" s="455" t="s">
        <v>8</v>
      </c>
      <c r="AO9" s="455" t="s">
        <v>1102</v>
      </c>
      <c r="AP9" s="455" t="s">
        <v>10</v>
      </c>
      <c r="AQ9" s="495">
        <f>SUM(AQ10:AQ409)</f>
        <v>0</v>
      </c>
      <c r="AR9" s="514"/>
      <c r="AS9" s="488">
        <f>SUM(AS10:AS409)</f>
        <v>0</v>
      </c>
      <c r="AT9" s="494">
        <f>SUM(AT10:AT409)</f>
        <v>0</v>
      </c>
      <c r="AU9" s="491">
        <f>SUM(AU10:AU409)</f>
        <v>0</v>
      </c>
      <c r="AV9" s="488">
        <f>SUM(AV10:AV409)</f>
        <v>0</v>
      </c>
      <c r="AW9" s="489" t="str">
        <f>IF(AT9=AV9,"OK","ŹLE")</f>
        <v>OK</v>
      </c>
      <c r="AX9" s="490" t="str">
        <f t="shared" ref="AX9:AX72" si="0">IF(AS9=AU9,"OK","ŹLE")</f>
        <v>OK</v>
      </c>
      <c r="AY9" s="490" t="str">
        <f>IF(AW9="ŹLE",IF(AT9&lt;&gt;AV9,AT9-AV9),IF(AW9="ok","Wartość wkładu własnego spójna z SOWA EFS"))</f>
        <v>Wartość wkładu własnego spójna z SOWA EFS</v>
      </c>
      <c r="AZ9" s="492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1103</v>
      </c>
      <c r="B10" s="438">
        <f>[1]Budżet!B2</f>
        <v>0</v>
      </c>
      <c r="C10" s="478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9">
        <v>0</v>
      </c>
      <c r="R10" s="462">
        <v>0</v>
      </c>
      <c r="S10" s="463">
        <f t="shared" ref="S10:S73" si="1">ROUND(R10*Q10,2)</f>
        <v>0</v>
      </c>
      <c r="T10" s="459"/>
      <c r="U10" s="479">
        <v>0</v>
      </c>
      <c r="V10" s="462">
        <v>0</v>
      </c>
      <c r="W10" s="463">
        <f t="shared" ref="W10:W73" si="2">ROUND(V10*U10,2)</f>
        <v>0</v>
      </c>
      <c r="X10" s="459"/>
      <c r="Y10" s="479">
        <v>0</v>
      </c>
      <c r="Z10" s="462">
        <v>0</v>
      </c>
      <c r="AA10" s="463">
        <f t="shared" ref="AA10:AA73" si="3">ROUND(Z10*Y10,2)</f>
        <v>0</v>
      </c>
      <c r="AB10" s="459"/>
      <c r="AC10" s="479">
        <v>0</v>
      </c>
      <c r="AD10" s="462">
        <v>0</v>
      </c>
      <c r="AE10" s="463">
        <f t="shared" ref="AE10:AE73" si="4">ROUND(AD10*AC10,2)</f>
        <v>0</v>
      </c>
      <c r="AF10" s="459"/>
      <c r="AG10" s="479">
        <v>0</v>
      </c>
      <c r="AH10" s="462">
        <v>0</v>
      </c>
      <c r="AI10" s="463">
        <f t="shared" ref="AI10:AI73" si="5">ROUND(AH10*AG10,2)</f>
        <v>0</v>
      </c>
      <c r="AJ10" s="459"/>
      <c r="AK10" s="479">
        <v>0</v>
      </c>
      <c r="AL10" s="462">
        <v>0</v>
      </c>
      <c r="AM10" s="463">
        <f t="shared" ref="AM10:AM73" si="6">ROUND(AL10*AK10,2)</f>
        <v>0</v>
      </c>
      <c r="AN10" s="459"/>
      <c r="AO10" s="479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2">
        <v>0</v>
      </c>
      <c r="AU10" s="493">
        <f>[1]Budżet!K2</f>
        <v>0</v>
      </c>
      <c r="AV10" s="489">
        <f>ROUND([1]Budżet!K2-[1]Budżet!M2,2)</f>
        <v>0</v>
      </c>
      <c r="AW10" s="489" t="str">
        <f>IF(AT10=AV10,"OK","ŹLE")</f>
        <v>OK</v>
      </c>
      <c r="AX10" s="490" t="str">
        <f t="shared" si="0"/>
        <v>OK</v>
      </c>
      <c r="AY10" s="490" t="str">
        <f t="shared" ref="AY10:AY73" si="8">IF(AW10="ŹLE",IF(AT10&lt;&gt;AV10,AT10-AV10),IF(AW10="ok","Wartość wkładu własnego spójna z SOWA EFS"))</f>
        <v>Wartość wkładu własnego spójna z SOWA EFS</v>
      </c>
      <c r="AZ10" s="492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1104</v>
      </c>
      <c r="B11" s="438">
        <f>[1]Budżet!B3</f>
        <v>0</v>
      </c>
      <c r="C11" s="478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2">
        <v>0</v>
      </c>
      <c r="AU11" s="493">
        <f>[1]Budżet!K3</f>
        <v>0</v>
      </c>
      <c r="AV11" s="489">
        <f>ROUND([1]Budżet!K3-[1]Budżet!M3,2)</f>
        <v>0</v>
      </c>
      <c r="AW11" s="489" t="str">
        <f t="shared" ref="AW11:AW74" si="15">IF(AT11=AV11,"OK","ŹLE")</f>
        <v>OK</v>
      </c>
      <c r="AX11" s="490" t="str">
        <f t="shared" si="0"/>
        <v>OK</v>
      </c>
      <c r="AY11" s="490" t="str">
        <f t="shared" si="8"/>
        <v>Wartość wkładu własnego spójna z SOWA EFS</v>
      </c>
      <c r="AZ11" s="492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1105</v>
      </c>
      <c r="B12" s="438">
        <f>[1]Budżet!B4</f>
        <v>0</v>
      </c>
      <c r="C12" s="478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2">
        <v>0</v>
      </c>
      <c r="AU12" s="493">
        <f>[1]Budżet!K4</f>
        <v>0</v>
      </c>
      <c r="AV12" s="489">
        <f>ROUND([1]Budżet!K4-[1]Budżet!M4,2)</f>
        <v>0</v>
      </c>
      <c r="AW12" s="489" t="str">
        <f t="shared" si="15"/>
        <v>OK</v>
      </c>
      <c r="AX12" s="490" t="str">
        <f t="shared" si="0"/>
        <v>OK</v>
      </c>
      <c r="AY12" s="490" t="str">
        <f t="shared" si="8"/>
        <v>Wartość wkładu własnego spójna z SOWA EFS</v>
      </c>
      <c r="AZ12" s="492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1106</v>
      </c>
      <c r="B13" s="438">
        <f>[1]Budżet!B5</f>
        <v>0</v>
      </c>
      <c r="C13" s="478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2">
        <v>0</v>
      </c>
      <c r="AU13" s="493">
        <f>[1]Budżet!K5</f>
        <v>0</v>
      </c>
      <c r="AV13" s="489">
        <f>ROUND([1]Budżet!K5-[1]Budżet!M5,2)</f>
        <v>0</v>
      </c>
      <c r="AW13" s="489" t="str">
        <f t="shared" si="15"/>
        <v>OK</v>
      </c>
      <c r="AX13" s="490" t="str">
        <f t="shared" si="0"/>
        <v>OK</v>
      </c>
      <c r="AY13" s="490" t="str">
        <f t="shared" si="8"/>
        <v>Wartość wkładu własnego spójna z SOWA EFS</v>
      </c>
      <c r="AZ13" s="492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1107</v>
      </c>
      <c r="B14" s="438">
        <f>[1]Budżet!B6</f>
        <v>0</v>
      </c>
      <c r="C14" s="478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2">
        <v>0</v>
      </c>
      <c r="AU14" s="493">
        <f>[1]Budżet!K6</f>
        <v>0</v>
      </c>
      <c r="AV14" s="489">
        <f>ROUND([1]Budżet!K6-[1]Budżet!M6,2)</f>
        <v>0</v>
      </c>
      <c r="AW14" s="489" t="str">
        <f t="shared" si="15"/>
        <v>OK</v>
      </c>
      <c r="AX14" s="490" t="str">
        <f t="shared" si="0"/>
        <v>OK</v>
      </c>
      <c r="AY14" s="490" t="str">
        <f t="shared" si="8"/>
        <v>Wartość wkładu własnego spójna z SOWA EFS</v>
      </c>
      <c r="AZ14" s="492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1108</v>
      </c>
      <c r="B15" s="438">
        <f>[1]Budżet!B7</f>
        <v>0</v>
      </c>
      <c r="C15" s="478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2">
        <v>0</v>
      </c>
      <c r="AU15" s="493">
        <f>[1]Budżet!K7</f>
        <v>0</v>
      </c>
      <c r="AV15" s="489">
        <f>ROUND([1]Budżet!K7-[1]Budżet!M7,2)</f>
        <v>0</v>
      </c>
      <c r="AW15" s="489" t="str">
        <f t="shared" si="15"/>
        <v>OK</v>
      </c>
      <c r="AX15" s="490" t="str">
        <f t="shared" si="0"/>
        <v>OK</v>
      </c>
      <c r="AY15" s="490" t="str">
        <f t="shared" si="8"/>
        <v>Wartość wkładu własnego spójna z SOWA EFS</v>
      </c>
      <c r="AZ15" s="492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1109</v>
      </c>
      <c r="B16" s="438">
        <f>[1]Budżet!B8</f>
        <v>0</v>
      </c>
      <c r="C16" s="478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2">
        <v>0</v>
      </c>
      <c r="AU16" s="493">
        <f>[1]Budżet!K8</f>
        <v>0</v>
      </c>
      <c r="AV16" s="489">
        <f>ROUND([1]Budżet!K8-[1]Budżet!M8,2)</f>
        <v>0</v>
      </c>
      <c r="AW16" s="489" t="str">
        <f t="shared" si="15"/>
        <v>OK</v>
      </c>
      <c r="AX16" s="490" t="str">
        <f t="shared" si="0"/>
        <v>OK</v>
      </c>
      <c r="AY16" s="490" t="str">
        <f t="shared" si="8"/>
        <v>Wartość wkładu własnego spójna z SOWA EFS</v>
      </c>
      <c r="AZ16" s="492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1110</v>
      </c>
      <c r="B17" s="438">
        <f>[1]Budżet!B9</f>
        <v>0</v>
      </c>
      <c r="C17" s="478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2">
        <v>0</v>
      </c>
      <c r="AU17" s="493">
        <f>[1]Budżet!K9</f>
        <v>0</v>
      </c>
      <c r="AV17" s="489">
        <f>ROUND([1]Budżet!K9-[1]Budżet!M9,2)</f>
        <v>0</v>
      </c>
      <c r="AW17" s="489" t="str">
        <f t="shared" si="15"/>
        <v>OK</v>
      </c>
      <c r="AX17" s="490" t="str">
        <f t="shared" si="0"/>
        <v>OK</v>
      </c>
      <c r="AY17" s="490" t="str">
        <f t="shared" si="8"/>
        <v>Wartość wkładu własnego spójna z SOWA EFS</v>
      </c>
      <c r="AZ17" s="492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1111</v>
      </c>
      <c r="B18" s="438">
        <f>[1]Budżet!B10</f>
        <v>0</v>
      </c>
      <c r="C18" s="478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2">
        <v>0</v>
      </c>
      <c r="AU18" s="493">
        <f>[1]Budżet!K10</f>
        <v>0</v>
      </c>
      <c r="AV18" s="489">
        <f>ROUND([1]Budżet!K10-[1]Budżet!M10,2)</f>
        <v>0</v>
      </c>
      <c r="AW18" s="489" t="str">
        <f t="shared" si="15"/>
        <v>OK</v>
      </c>
      <c r="AX18" s="490" t="str">
        <f t="shared" si="0"/>
        <v>OK</v>
      </c>
      <c r="AY18" s="490" t="str">
        <f t="shared" si="8"/>
        <v>Wartość wkładu własnego spójna z SOWA EFS</v>
      </c>
      <c r="AZ18" s="492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1112</v>
      </c>
      <c r="B19" s="438">
        <f>[1]Budżet!B11</f>
        <v>0</v>
      </c>
      <c r="C19" s="478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2">
        <v>0</v>
      </c>
      <c r="AU19" s="493">
        <f>[1]Budżet!K11</f>
        <v>0</v>
      </c>
      <c r="AV19" s="489">
        <f>ROUND([1]Budżet!K11-[1]Budżet!M11,2)</f>
        <v>0</v>
      </c>
      <c r="AW19" s="489" t="str">
        <f t="shared" si="15"/>
        <v>OK</v>
      </c>
      <c r="AX19" s="490" t="str">
        <f t="shared" si="0"/>
        <v>OK</v>
      </c>
      <c r="AY19" s="490" t="str">
        <f t="shared" si="8"/>
        <v>Wartość wkładu własnego spójna z SOWA EFS</v>
      </c>
      <c r="AZ19" s="492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1113</v>
      </c>
      <c r="B20" s="438">
        <f>[1]Budżet!B12</f>
        <v>0</v>
      </c>
      <c r="C20" s="478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2">
        <v>0</v>
      </c>
      <c r="AU20" s="493">
        <f>[1]Budżet!K12</f>
        <v>0</v>
      </c>
      <c r="AV20" s="489">
        <f>ROUND([1]Budżet!K12-[1]Budżet!M12,2)</f>
        <v>0</v>
      </c>
      <c r="AW20" s="489" t="str">
        <f t="shared" si="15"/>
        <v>OK</v>
      </c>
      <c r="AX20" s="490" t="str">
        <f t="shared" si="0"/>
        <v>OK</v>
      </c>
      <c r="AY20" s="490" t="str">
        <f t="shared" si="8"/>
        <v>Wartość wkładu własnego spójna z SOWA EFS</v>
      </c>
      <c r="AZ20" s="492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1114</v>
      </c>
      <c r="B21" s="438">
        <f>[1]Budżet!B13</f>
        <v>0</v>
      </c>
      <c r="C21" s="478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2">
        <v>0</v>
      </c>
      <c r="AU21" s="493">
        <f>[1]Budżet!K13</f>
        <v>0</v>
      </c>
      <c r="AV21" s="489">
        <f>ROUND([1]Budżet!K13-[1]Budżet!M13,2)</f>
        <v>0</v>
      </c>
      <c r="AW21" s="489" t="str">
        <f t="shared" si="15"/>
        <v>OK</v>
      </c>
      <c r="AX21" s="490" t="str">
        <f t="shared" si="0"/>
        <v>OK</v>
      </c>
      <c r="AY21" s="490" t="str">
        <f t="shared" si="8"/>
        <v>Wartość wkładu własnego spójna z SOWA EFS</v>
      </c>
      <c r="AZ21" s="492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1115</v>
      </c>
      <c r="B22" s="438">
        <f>[1]Budżet!B14</f>
        <v>0</v>
      </c>
      <c r="C22" s="478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2">
        <v>0</v>
      </c>
      <c r="AU22" s="493">
        <f>[1]Budżet!K14</f>
        <v>0</v>
      </c>
      <c r="AV22" s="489">
        <f>ROUND([1]Budżet!K14-[1]Budżet!M14,2)</f>
        <v>0</v>
      </c>
      <c r="AW22" s="489" t="str">
        <f t="shared" si="15"/>
        <v>OK</v>
      </c>
      <c r="AX22" s="490" t="str">
        <f t="shared" si="0"/>
        <v>OK</v>
      </c>
      <c r="AY22" s="490" t="str">
        <f t="shared" si="8"/>
        <v>Wartość wkładu własnego spójna z SOWA EFS</v>
      </c>
      <c r="AZ22" s="492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1116</v>
      </c>
      <c r="B23" s="438">
        <f>[1]Budżet!B15</f>
        <v>0</v>
      </c>
      <c r="C23" s="478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2">
        <v>0</v>
      </c>
      <c r="AU23" s="493">
        <f>[1]Budżet!K15</f>
        <v>0</v>
      </c>
      <c r="AV23" s="489">
        <f>ROUND([1]Budżet!K15-[1]Budżet!M15,2)</f>
        <v>0</v>
      </c>
      <c r="AW23" s="489" t="str">
        <f t="shared" si="15"/>
        <v>OK</v>
      </c>
      <c r="AX23" s="490" t="str">
        <f t="shared" si="0"/>
        <v>OK</v>
      </c>
      <c r="AY23" s="490" t="str">
        <f t="shared" si="8"/>
        <v>Wartość wkładu własnego spójna z SOWA EFS</v>
      </c>
      <c r="AZ23" s="492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1117</v>
      </c>
      <c r="B24" s="438">
        <f>[1]Budżet!B16</f>
        <v>0</v>
      </c>
      <c r="C24" s="478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2">
        <v>0</v>
      </c>
      <c r="AU24" s="493">
        <f>[1]Budżet!K16</f>
        <v>0</v>
      </c>
      <c r="AV24" s="489">
        <f>ROUND([1]Budżet!K16-[1]Budżet!M16,2)</f>
        <v>0</v>
      </c>
      <c r="AW24" s="489" t="str">
        <f t="shared" si="15"/>
        <v>OK</v>
      </c>
      <c r="AX24" s="490" t="str">
        <f t="shared" si="0"/>
        <v>OK</v>
      </c>
      <c r="AY24" s="490" t="str">
        <f t="shared" si="8"/>
        <v>Wartość wkładu własnego spójna z SOWA EFS</v>
      </c>
      <c r="AZ24" s="492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1118</v>
      </c>
      <c r="B25" s="438">
        <f>[1]Budżet!B17</f>
        <v>0</v>
      </c>
      <c r="C25" s="478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2">
        <v>0</v>
      </c>
      <c r="AU25" s="493">
        <f>[1]Budżet!K17</f>
        <v>0</v>
      </c>
      <c r="AV25" s="489">
        <f>ROUND([1]Budżet!K17-[1]Budżet!M17,2)</f>
        <v>0</v>
      </c>
      <c r="AW25" s="489" t="str">
        <f t="shared" si="15"/>
        <v>OK</v>
      </c>
      <c r="AX25" s="490" t="str">
        <f t="shared" si="0"/>
        <v>OK</v>
      </c>
      <c r="AY25" s="490" t="str">
        <f t="shared" si="8"/>
        <v>Wartość wkładu własnego spójna z SOWA EFS</v>
      </c>
      <c r="AZ25" s="492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1119</v>
      </c>
      <c r="B26" s="438">
        <f>[1]Budżet!B18</f>
        <v>0</v>
      </c>
      <c r="C26" s="478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2">
        <v>0</v>
      </c>
      <c r="AU26" s="493">
        <f>[1]Budżet!K18</f>
        <v>0</v>
      </c>
      <c r="AV26" s="489">
        <f>ROUND([1]Budżet!K18-[1]Budżet!M18,2)</f>
        <v>0</v>
      </c>
      <c r="AW26" s="489" t="str">
        <f t="shared" si="15"/>
        <v>OK</v>
      </c>
      <c r="AX26" s="490" t="str">
        <f t="shared" si="0"/>
        <v>OK</v>
      </c>
      <c r="AY26" s="490" t="str">
        <f t="shared" si="8"/>
        <v>Wartość wkładu własnego spójna z SOWA EFS</v>
      </c>
      <c r="AZ26" s="492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1120</v>
      </c>
      <c r="B27" s="438">
        <f>[1]Budżet!B19</f>
        <v>0</v>
      </c>
      <c r="C27" s="478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2">
        <v>0</v>
      </c>
      <c r="AU27" s="493">
        <f>[1]Budżet!K19</f>
        <v>0</v>
      </c>
      <c r="AV27" s="489">
        <f>ROUND([1]Budżet!K19-[1]Budżet!M19,2)</f>
        <v>0</v>
      </c>
      <c r="AW27" s="489" t="str">
        <f t="shared" si="15"/>
        <v>OK</v>
      </c>
      <c r="AX27" s="490" t="str">
        <f t="shared" si="0"/>
        <v>OK</v>
      </c>
      <c r="AY27" s="490" t="str">
        <f t="shared" si="8"/>
        <v>Wartość wkładu własnego spójna z SOWA EFS</v>
      </c>
      <c r="AZ27" s="492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1121</v>
      </c>
      <c r="B28" s="438">
        <f>[1]Budżet!B20</f>
        <v>0</v>
      </c>
      <c r="C28" s="478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2">
        <v>0</v>
      </c>
      <c r="AU28" s="493">
        <f>[1]Budżet!K20</f>
        <v>0</v>
      </c>
      <c r="AV28" s="489">
        <f>ROUND([1]Budżet!K20-[1]Budżet!M20,2)</f>
        <v>0</v>
      </c>
      <c r="AW28" s="489" t="str">
        <f t="shared" si="15"/>
        <v>OK</v>
      </c>
      <c r="AX28" s="490" t="str">
        <f t="shared" si="0"/>
        <v>OK</v>
      </c>
      <c r="AY28" s="490" t="str">
        <f t="shared" si="8"/>
        <v>Wartość wkładu własnego spójna z SOWA EFS</v>
      </c>
      <c r="AZ28" s="492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1122</v>
      </c>
      <c r="B29" s="438">
        <f>[1]Budżet!B21</f>
        <v>0</v>
      </c>
      <c r="C29" s="478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2">
        <v>0</v>
      </c>
      <c r="AU29" s="493">
        <f>[1]Budżet!K21</f>
        <v>0</v>
      </c>
      <c r="AV29" s="489">
        <f>ROUND([1]Budżet!K21-[1]Budżet!M21,2)</f>
        <v>0</v>
      </c>
      <c r="AW29" s="489" t="str">
        <f t="shared" si="15"/>
        <v>OK</v>
      </c>
      <c r="AX29" s="490" t="str">
        <f t="shared" si="0"/>
        <v>OK</v>
      </c>
      <c r="AY29" s="490" t="str">
        <f t="shared" si="8"/>
        <v>Wartość wkładu własnego spójna z SOWA EFS</v>
      </c>
      <c r="AZ29" s="492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1123</v>
      </c>
      <c r="B30" s="438">
        <f>[1]Budżet!B22</f>
        <v>0</v>
      </c>
      <c r="C30" s="478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2">
        <v>0</v>
      </c>
      <c r="AU30" s="493">
        <f>[1]Budżet!K22</f>
        <v>0</v>
      </c>
      <c r="AV30" s="489">
        <f>ROUND([1]Budżet!K22-[1]Budżet!M22,2)</f>
        <v>0</v>
      </c>
      <c r="AW30" s="489" t="str">
        <f t="shared" si="15"/>
        <v>OK</v>
      </c>
      <c r="AX30" s="490" t="str">
        <f t="shared" si="0"/>
        <v>OK</v>
      </c>
      <c r="AY30" s="490" t="str">
        <f t="shared" si="8"/>
        <v>Wartość wkładu własnego spójna z SOWA EFS</v>
      </c>
      <c r="AZ30" s="492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1124</v>
      </c>
      <c r="B31" s="438">
        <f>[1]Budżet!B23</f>
        <v>0</v>
      </c>
      <c r="C31" s="478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2">
        <v>0</v>
      </c>
      <c r="AU31" s="493">
        <f>[1]Budżet!K23</f>
        <v>0</v>
      </c>
      <c r="AV31" s="489">
        <f>ROUND([1]Budżet!K23-[1]Budżet!M23,2)</f>
        <v>0</v>
      </c>
      <c r="AW31" s="489" t="str">
        <f t="shared" si="15"/>
        <v>OK</v>
      </c>
      <c r="AX31" s="490" t="str">
        <f t="shared" si="0"/>
        <v>OK</v>
      </c>
      <c r="AY31" s="490" t="str">
        <f t="shared" si="8"/>
        <v>Wartość wkładu własnego spójna z SOWA EFS</v>
      </c>
      <c r="AZ31" s="492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1125</v>
      </c>
      <c r="B32" s="438">
        <f>[1]Budżet!B24</f>
        <v>0</v>
      </c>
      <c r="C32" s="478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2">
        <v>0</v>
      </c>
      <c r="AU32" s="493">
        <f>[1]Budżet!K24</f>
        <v>0</v>
      </c>
      <c r="AV32" s="489">
        <f>ROUND([1]Budżet!K24-[1]Budżet!M24,2)</f>
        <v>0</v>
      </c>
      <c r="AW32" s="489" t="str">
        <f t="shared" si="15"/>
        <v>OK</v>
      </c>
      <c r="AX32" s="490" t="str">
        <f t="shared" si="0"/>
        <v>OK</v>
      </c>
      <c r="AY32" s="490" t="str">
        <f t="shared" si="8"/>
        <v>Wartość wkładu własnego spójna z SOWA EFS</v>
      </c>
      <c r="AZ32" s="492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1126</v>
      </c>
      <c r="B33" s="438">
        <f>[1]Budżet!B25</f>
        <v>0</v>
      </c>
      <c r="C33" s="478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2">
        <v>0</v>
      </c>
      <c r="AU33" s="493">
        <f>[1]Budżet!K25</f>
        <v>0</v>
      </c>
      <c r="AV33" s="489">
        <f>ROUND([1]Budżet!K25-[1]Budżet!M25,2)</f>
        <v>0</v>
      </c>
      <c r="AW33" s="489" t="str">
        <f t="shared" si="15"/>
        <v>OK</v>
      </c>
      <c r="AX33" s="490" t="str">
        <f t="shared" si="0"/>
        <v>OK</v>
      </c>
      <c r="AY33" s="490" t="str">
        <f t="shared" si="8"/>
        <v>Wartość wkładu własnego spójna z SOWA EFS</v>
      </c>
      <c r="AZ33" s="492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1127</v>
      </c>
      <c r="B34" s="438">
        <f>[1]Budżet!B26</f>
        <v>0</v>
      </c>
      <c r="C34" s="478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2">
        <v>0</v>
      </c>
      <c r="AU34" s="493">
        <f>[1]Budżet!K26</f>
        <v>0</v>
      </c>
      <c r="AV34" s="489">
        <f>ROUND([1]Budżet!K26-[1]Budżet!M26,2)</f>
        <v>0</v>
      </c>
      <c r="AW34" s="489" t="str">
        <f t="shared" si="15"/>
        <v>OK</v>
      </c>
      <c r="AX34" s="490" t="str">
        <f t="shared" si="0"/>
        <v>OK</v>
      </c>
      <c r="AY34" s="490" t="str">
        <f t="shared" si="8"/>
        <v>Wartość wkładu własnego spójna z SOWA EFS</v>
      </c>
      <c r="AZ34" s="492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1128</v>
      </c>
      <c r="B35" s="438">
        <f>[1]Budżet!B27</f>
        <v>0</v>
      </c>
      <c r="C35" s="478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2">
        <v>0</v>
      </c>
      <c r="AU35" s="493">
        <f>[1]Budżet!K27</f>
        <v>0</v>
      </c>
      <c r="AV35" s="489">
        <f>ROUND([1]Budżet!K27-[1]Budżet!M27,2)</f>
        <v>0</v>
      </c>
      <c r="AW35" s="489" t="str">
        <f t="shared" si="15"/>
        <v>OK</v>
      </c>
      <c r="AX35" s="490" t="str">
        <f t="shared" si="0"/>
        <v>OK</v>
      </c>
      <c r="AY35" s="490" t="str">
        <f t="shared" si="8"/>
        <v>Wartość wkładu własnego spójna z SOWA EFS</v>
      </c>
      <c r="AZ35" s="492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1129</v>
      </c>
      <c r="B36" s="438">
        <f>[1]Budżet!B28</f>
        <v>0</v>
      </c>
      <c r="C36" s="478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2">
        <v>0</v>
      </c>
      <c r="AU36" s="493">
        <f>[1]Budżet!K28</f>
        <v>0</v>
      </c>
      <c r="AV36" s="489">
        <f>ROUND([1]Budżet!K28-[1]Budżet!M28,2)</f>
        <v>0</v>
      </c>
      <c r="AW36" s="489" t="str">
        <f t="shared" si="15"/>
        <v>OK</v>
      </c>
      <c r="AX36" s="490" t="str">
        <f t="shared" si="0"/>
        <v>OK</v>
      </c>
      <c r="AY36" s="490" t="str">
        <f t="shared" si="8"/>
        <v>Wartość wkładu własnego spójna z SOWA EFS</v>
      </c>
      <c r="AZ36" s="492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1130</v>
      </c>
      <c r="B37" s="438">
        <f>[1]Budżet!B29</f>
        <v>0</v>
      </c>
      <c r="C37" s="478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2">
        <v>0</v>
      </c>
      <c r="AU37" s="493">
        <f>[1]Budżet!K29</f>
        <v>0</v>
      </c>
      <c r="AV37" s="489">
        <f>ROUND([1]Budżet!K29-[1]Budżet!M29,2)</f>
        <v>0</v>
      </c>
      <c r="AW37" s="489" t="str">
        <f t="shared" si="15"/>
        <v>OK</v>
      </c>
      <c r="AX37" s="490" t="str">
        <f t="shared" si="0"/>
        <v>OK</v>
      </c>
      <c r="AY37" s="490" t="str">
        <f t="shared" si="8"/>
        <v>Wartość wkładu własnego spójna z SOWA EFS</v>
      </c>
      <c r="AZ37" s="492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1131</v>
      </c>
      <c r="B38" s="438">
        <f>[1]Budżet!B30</f>
        <v>0</v>
      </c>
      <c r="C38" s="478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2">
        <v>0</v>
      </c>
      <c r="AU38" s="493">
        <f>[1]Budżet!K30</f>
        <v>0</v>
      </c>
      <c r="AV38" s="489">
        <f>ROUND([1]Budżet!K30-[1]Budżet!M30,2)</f>
        <v>0</v>
      </c>
      <c r="AW38" s="489" t="str">
        <f t="shared" si="15"/>
        <v>OK</v>
      </c>
      <c r="AX38" s="490" t="str">
        <f t="shared" si="0"/>
        <v>OK</v>
      </c>
      <c r="AY38" s="490" t="str">
        <f t="shared" si="8"/>
        <v>Wartość wkładu własnego spójna z SOWA EFS</v>
      </c>
      <c r="AZ38" s="492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1132</v>
      </c>
      <c r="B39" s="438">
        <f>[1]Budżet!B31</f>
        <v>0</v>
      </c>
      <c r="C39" s="478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2">
        <v>0</v>
      </c>
      <c r="AU39" s="493">
        <f>[1]Budżet!K31</f>
        <v>0</v>
      </c>
      <c r="AV39" s="489">
        <f>ROUND([1]Budżet!K31-[1]Budżet!M31,2)</f>
        <v>0</v>
      </c>
      <c r="AW39" s="489" t="str">
        <f t="shared" si="15"/>
        <v>OK</v>
      </c>
      <c r="AX39" s="490" t="str">
        <f t="shared" si="0"/>
        <v>OK</v>
      </c>
      <c r="AY39" s="490" t="str">
        <f t="shared" si="8"/>
        <v>Wartość wkładu własnego spójna z SOWA EFS</v>
      </c>
      <c r="AZ39" s="492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1133</v>
      </c>
      <c r="B40" s="438">
        <f>[1]Budżet!B32</f>
        <v>0</v>
      </c>
      <c r="C40" s="478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2">
        <v>0</v>
      </c>
      <c r="AU40" s="493">
        <f>[1]Budżet!K32</f>
        <v>0</v>
      </c>
      <c r="AV40" s="489">
        <f>ROUND([1]Budżet!K32-[1]Budżet!M32,2)</f>
        <v>0</v>
      </c>
      <c r="AW40" s="489" t="str">
        <f t="shared" si="15"/>
        <v>OK</v>
      </c>
      <c r="AX40" s="490" t="str">
        <f t="shared" si="0"/>
        <v>OK</v>
      </c>
      <c r="AY40" s="490" t="str">
        <f t="shared" si="8"/>
        <v>Wartość wkładu własnego spójna z SOWA EFS</v>
      </c>
      <c r="AZ40" s="492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1134</v>
      </c>
      <c r="B41" s="438">
        <f>[1]Budżet!B33</f>
        <v>0</v>
      </c>
      <c r="C41" s="478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2">
        <v>0</v>
      </c>
      <c r="AU41" s="493">
        <f>[1]Budżet!K33</f>
        <v>0</v>
      </c>
      <c r="AV41" s="489">
        <f>ROUND([1]Budżet!K33-[1]Budżet!M33,2)</f>
        <v>0</v>
      </c>
      <c r="AW41" s="489" t="str">
        <f t="shared" si="15"/>
        <v>OK</v>
      </c>
      <c r="AX41" s="490" t="str">
        <f t="shared" si="0"/>
        <v>OK</v>
      </c>
      <c r="AY41" s="490" t="str">
        <f t="shared" si="8"/>
        <v>Wartość wkładu własnego spójna z SOWA EFS</v>
      </c>
      <c r="AZ41" s="492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1135</v>
      </c>
      <c r="B42" s="438">
        <f>[1]Budżet!B34</f>
        <v>0</v>
      </c>
      <c r="C42" s="478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2">
        <v>0</v>
      </c>
      <c r="AU42" s="493">
        <f>[1]Budżet!K34</f>
        <v>0</v>
      </c>
      <c r="AV42" s="489">
        <f>ROUND([1]Budżet!K34-[1]Budżet!M34,2)</f>
        <v>0</v>
      </c>
      <c r="AW42" s="489" t="str">
        <f t="shared" si="15"/>
        <v>OK</v>
      </c>
      <c r="AX42" s="490" t="str">
        <f t="shared" si="0"/>
        <v>OK</v>
      </c>
      <c r="AY42" s="490" t="str">
        <f t="shared" si="8"/>
        <v>Wartość wkładu własnego spójna z SOWA EFS</v>
      </c>
      <c r="AZ42" s="492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1136</v>
      </c>
      <c r="B43" s="438">
        <f>[1]Budżet!B35</f>
        <v>0</v>
      </c>
      <c r="C43" s="478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2">
        <v>0</v>
      </c>
      <c r="AU43" s="493">
        <f>[1]Budżet!K35</f>
        <v>0</v>
      </c>
      <c r="AV43" s="489">
        <f>ROUND([1]Budżet!K35-[1]Budżet!M35,2)</f>
        <v>0</v>
      </c>
      <c r="AW43" s="489" t="str">
        <f t="shared" si="15"/>
        <v>OK</v>
      </c>
      <c r="AX43" s="490" t="str">
        <f t="shared" si="0"/>
        <v>OK</v>
      </c>
      <c r="AY43" s="490" t="str">
        <f t="shared" si="8"/>
        <v>Wartość wkładu własnego spójna z SOWA EFS</v>
      </c>
      <c r="AZ43" s="492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1137</v>
      </c>
      <c r="B44" s="438">
        <f>[1]Budżet!B36</f>
        <v>0</v>
      </c>
      <c r="C44" s="478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2">
        <v>0</v>
      </c>
      <c r="AU44" s="493">
        <f>[1]Budżet!K36</f>
        <v>0</v>
      </c>
      <c r="AV44" s="489">
        <f>ROUND([1]Budżet!K36-[1]Budżet!M36,2)</f>
        <v>0</v>
      </c>
      <c r="AW44" s="489" t="str">
        <f t="shared" si="15"/>
        <v>OK</v>
      </c>
      <c r="AX44" s="490" t="str">
        <f t="shared" si="0"/>
        <v>OK</v>
      </c>
      <c r="AY44" s="490" t="str">
        <f t="shared" si="8"/>
        <v>Wartość wkładu własnego spójna z SOWA EFS</v>
      </c>
      <c r="AZ44" s="492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1138</v>
      </c>
      <c r="B45" s="438">
        <f>[1]Budżet!B37</f>
        <v>0</v>
      </c>
      <c r="C45" s="478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2">
        <v>0</v>
      </c>
      <c r="AU45" s="493">
        <f>[1]Budżet!K37</f>
        <v>0</v>
      </c>
      <c r="AV45" s="489">
        <f>ROUND([1]Budżet!K37-[1]Budżet!M37,2)</f>
        <v>0</v>
      </c>
      <c r="AW45" s="489" t="str">
        <f t="shared" si="15"/>
        <v>OK</v>
      </c>
      <c r="AX45" s="490" t="str">
        <f t="shared" si="0"/>
        <v>OK</v>
      </c>
      <c r="AY45" s="490" t="str">
        <f t="shared" si="8"/>
        <v>Wartość wkładu własnego spójna z SOWA EFS</v>
      </c>
      <c r="AZ45" s="492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1139</v>
      </c>
      <c r="B46" s="438">
        <f>[1]Budżet!B38</f>
        <v>0</v>
      </c>
      <c r="C46" s="478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2">
        <v>0</v>
      </c>
      <c r="AU46" s="493">
        <f>[1]Budżet!K38</f>
        <v>0</v>
      </c>
      <c r="AV46" s="489">
        <f>ROUND([1]Budżet!K38-[1]Budżet!M38,2)</f>
        <v>0</v>
      </c>
      <c r="AW46" s="489" t="str">
        <f t="shared" si="15"/>
        <v>OK</v>
      </c>
      <c r="AX46" s="490" t="str">
        <f t="shared" si="0"/>
        <v>OK</v>
      </c>
      <c r="AY46" s="490" t="str">
        <f t="shared" si="8"/>
        <v>Wartość wkładu własnego spójna z SOWA EFS</v>
      </c>
      <c r="AZ46" s="492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1140</v>
      </c>
      <c r="B47" s="438">
        <f>[1]Budżet!B39</f>
        <v>0</v>
      </c>
      <c r="C47" s="478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2">
        <v>0</v>
      </c>
      <c r="AU47" s="493">
        <f>[1]Budżet!K39</f>
        <v>0</v>
      </c>
      <c r="AV47" s="489">
        <f>ROUND([1]Budżet!K39-[1]Budżet!M39,2)</f>
        <v>0</v>
      </c>
      <c r="AW47" s="489" t="str">
        <f t="shared" si="15"/>
        <v>OK</v>
      </c>
      <c r="AX47" s="490" t="str">
        <f t="shared" si="0"/>
        <v>OK</v>
      </c>
      <c r="AY47" s="490" t="str">
        <f t="shared" si="8"/>
        <v>Wartość wkładu własnego spójna z SOWA EFS</v>
      </c>
      <c r="AZ47" s="492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1141</v>
      </c>
      <c r="B48" s="438">
        <f>[1]Budżet!B40</f>
        <v>0</v>
      </c>
      <c r="C48" s="478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2">
        <v>0</v>
      </c>
      <c r="AU48" s="493">
        <f>[1]Budżet!K40</f>
        <v>0</v>
      </c>
      <c r="AV48" s="489">
        <f>ROUND([1]Budżet!K40-[1]Budżet!M40,2)</f>
        <v>0</v>
      </c>
      <c r="AW48" s="489" t="str">
        <f t="shared" si="15"/>
        <v>OK</v>
      </c>
      <c r="AX48" s="490" t="str">
        <f t="shared" si="0"/>
        <v>OK</v>
      </c>
      <c r="AY48" s="490" t="str">
        <f t="shared" si="8"/>
        <v>Wartość wkładu własnego spójna z SOWA EFS</v>
      </c>
      <c r="AZ48" s="492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1142</v>
      </c>
      <c r="B49" s="438">
        <f>[1]Budżet!B41</f>
        <v>0</v>
      </c>
      <c r="C49" s="478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2">
        <v>0</v>
      </c>
      <c r="AU49" s="493">
        <f>[1]Budżet!K41</f>
        <v>0</v>
      </c>
      <c r="AV49" s="489">
        <f>ROUND([1]Budżet!K41-[1]Budżet!M41,2)</f>
        <v>0</v>
      </c>
      <c r="AW49" s="489" t="str">
        <f t="shared" si="15"/>
        <v>OK</v>
      </c>
      <c r="AX49" s="490" t="str">
        <f t="shared" si="0"/>
        <v>OK</v>
      </c>
      <c r="AY49" s="490" t="str">
        <f t="shared" si="8"/>
        <v>Wartość wkładu własnego spójna z SOWA EFS</v>
      </c>
      <c r="AZ49" s="492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1143</v>
      </c>
      <c r="B50" s="438">
        <f>[1]Budżet!B42</f>
        <v>0</v>
      </c>
      <c r="C50" s="478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2">
        <v>0</v>
      </c>
      <c r="AU50" s="493">
        <f>[1]Budżet!K42</f>
        <v>0</v>
      </c>
      <c r="AV50" s="489">
        <f>ROUND([1]Budżet!K42-[1]Budżet!M42,2)</f>
        <v>0</v>
      </c>
      <c r="AW50" s="489" t="str">
        <f t="shared" si="15"/>
        <v>OK</v>
      </c>
      <c r="AX50" s="490" t="str">
        <f t="shared" si="0"/>
        <v>OK</v>
      </c>
      <c r="AY50" s="490" t="str">
        <f t="shared" si="8"/>
        <v>Wartość wkładu własnego spójna z SOWA EFS</v>
      </c>
      <c r="AZ50" s="492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1144</v>
      </c>
      <c r="B51" s="438">
        <f>[1]Budżet!B43</f>
        <v>0</v>
      </c>
      <c r="C51" s="478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2">
        <v>0</v>
      </c>
      <c r="AU51" s="493">
        <f>[1]Budżet!K43</f>
        <v>0</v>
      </c>
      <c r="AV51" s="489">
        <f>ROUND([1]Budżet!K43-[1]Budżet!M43,2)</f>
        <v>0</v>
      </c>
      <c r="AW51" s="489" t="str">
        <f t="shared" si="15"/>
        <v>OK</v>
      </c>
      <c r="AX51" s="490" t="str">
        <f t="shared" si="0"/>
        <v>OK</v>
      </c>
      <c r="AY51" s="490" t="str">
        <f t="shared" si="8"/>
        <v>Wartość wkładu własnego spójna z SOWA EFS</v>
      </c>
      <c r="AZ51" s="492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1145</v>
      </c>
      <c r="B52" s="438">
        <f>[1]Budżet!B44</f>
        <v>0</v>
      </c>
      <c r="C52" s="478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2">
        <v>0</v>
      </c>
      <c r="AU52" s="493">
        <f>[1]Budżet!K44</f>
        <v>0</v>
      </c>
      <c r="AV52" s="489">
        <f>ROUND([1]Budżet!K44-[1]Budżet!M44,2)</f>
        <v>0</v>
      </c>
      <c r="AW52" s="489" t="str">
        <f t="shared" si="15"/>
        <v>OK</v>
      </c>
      <c r="AX52" s="490" t="str">
        <f t="shared" si="0"/>
        <v>OK</v>
      </c>
      <c r="AY52" s="490" t="str">
        <f t="shared" si="8"/>
        <v>Wartość wkładu własnego spójna z SOWA EFS</v>
      </c>
      <c r="AZ52" s="492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1146</v>
      </c>
      <c r="B53" s="438">
        <f>[1]Budżet!B45</f>
        <v>0</v>
      </c>
      <c r="C53" s="478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2">
        <v>0</v>
      </c>
      <c r="AU53" s="493">
        <f>[1]Budżet!K45</f>
        <v>0</v>
      </c>
      <c r="AV53" s="489">
        <f>ROUND([1]Budżet!K45-[1]Budżet!M45,2)</f>
        <v>0</v>
      </c>
      <c r="AW53" s="489" t="str">
        <f t="shared" si="15"/>
        <v>OK</v>
      </c>
      <c r="AX53" s="490" t="str">
        <f t="shared" si="0"/>
        <v>OK</v>
      </c>
      <c r="AY53" s="490" t="str">
        <f t="shared" si="8"/>
        <v>Wartość wkładu własnego spójna z SOWA EFS</v>
      </c>
      <c r="AZ53" s="492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1147</v>
      </c>
      <c r="B54" s="438">
        <f>[1]Budżet!B46</f>
        <v>0</v>
      </c>
      <c r="C54" s="478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2">
        <v>0</v>
      </c>
      <c r="AU54" s="493">
        <f>[1]Budżet!K46</f>
        <v>0</v>
      </c>
      <c r="AV54" s="489">
        <f>ROUND([1]Budżet!K46-[1]Budżet!M46,2)</f>
        <v>0</v>
      </c>
      <c r="AW54" s="489" t="str">
        <f t="shared" si="15"/>
        <v>OK</v>
      </c>
      <c r="AX54" s="490" t="str">
        <f t="shared" si="0"/>
        <v>OK</v>
      </c>
      <c r="AY54" s="490" t="str">
        <f t="shared" si="8"/>
        <v>Wartość wkładu własnego spójna z SOWA EFS</v>
      </c>
      <c r="AZ54" s="492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1148</v>
      </c>
      <c r="B55" s="438">
        <f>[1]Budżet!B47</f>
        <v>0</v>
      </c>
      <c r="C55" s="478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2">
        <v>0</v>
      </c>
      <c r="AU55" s="493">
        <f>[1]Budżet!K47</f>
        <v>0</v>
      </c>
      <c r="AV55" s="489">
        <f>ROUND([1]Budżet!K47-[1]Budżet!M47,2)</f>
        <v>0</v>
      </c>
      <c r="AW55" s="489" t="str">
        <f t="shared" si="15"/>
        <v>OK</v>
      </c>
      <c r="AX55" s="490" t="str">
        <f t="shared" si="0"/>
        <v>OK</v>
      </c>
      <c r="AY55" s="490" t="str">
        <f t="shared" si="8"/>
        <v>Wartość wkładu własnego spójna z SOWA EFS</v>
      </c>
      <c r="AZ55" s="492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1149</v>
      </c>
      <c r="B56" s="438">
        <f>[1]Budżet!B48</f>
        <v>0</v>
      </c>
      <c r="C56" s="478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2">
        <v>0</v>
      </c>
      <c r="AU56" s="493">
        <f>[1]Budżet!K48</f>
        <v>0</v>
      </c>
      <c r="AV56" s="489">
        <f>ROUND([1]Budżet!K48-[1]Budżet!M48,2)</f>
        <v>0</v>
      </c>
      <c r="AW56" s="489" t="str">
        <f t="shared" si="15"/>
        <v>OK</v>
      </c>
      <c r="AX56" s="490" t="str">
        <f t="shared" si="0"/>
        <v>OK</v>
      </c>
      <c r="AY56" s="490" t="str">
        <f t="shared" si="8"/>
        <v>Wartość wkładu własnego spójna z SOWA EFS</v>
      </c>
      <c r="AZ56" s="492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1150</v>
      </c>
      <c r="B57" s="438">
        <f>[1]Budżet!B49</f>
        <v>0</v>
      </c>
      <c r="C57" s="478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2">
        <v>0</v>
      </c>
      <c r="AU57" s="493">
        <f>[1]Budżet!K49</f>
        <v>0</v>
      </c>
      <c r="AV57" s="489">
        <f>ROUND([1]Budżet!K49-[1]Budżet!M49,2)</f>
        <v>0</v>
      </c>
      <c r="AW57" s="489" t="str">
        <f t="shared" si="15"/>
        <v>OK</v>
      </c>
      <c r="AX57" s="490" t="str">
        <f t="shared" si="0"/>
        <v>OK</v>
      </c>
      <c r="AY57" s="490" t="str">
        <f t="shared" si="8"/>
        <v>Wartość wkładu własnego spójna z SOWA EFS</v>
      </c>
      <c r="AZ57" s="492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1151</v>
      </c>
      <c r="B58" s="438">
        <f>[1]Budżet!B50</f>
        <v>0</v>
      </c>
      <c r="C58" s="478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2">
        <v>0</v>
      </c>
      <c r="AU58" s="493">
        <f>[1]Budżet!K50</f>
        <v>0</v>
      </c>
      <c r="AV58" s="489">
        <f>ROUND([1]Budżet!K50-[1]Budżet!M50,2)</f>
        <v>0</v>
      </c>
      <c r="AW58" s="489" t="str">
        <f t="shared" si="15"/>
        <v>OK</v>
      </c>
      <c r="AX58" s="490" t="str">
        <f t="shared" si="0"/>
        <v>OK</v>
      </c>
      <c r="AY58" s="490" t="str">
        <f t="shared" si="8"/>
        <v>Wartość wkładu własnego spójna z SOWA EFS</v>
      </c>
      <c r="AZ58" s="492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1152</v>
      </c>
      <c r="B59" s="438">
        <f>[1]Budżet!B51</f>
        <v>0</v>
      </c>
      <c r="C59" s="478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2">
        <v>0</v>
      </c>
      <c r="AU59" s="493">
        <f>[1]Budżet!K51</f>
        <v>0</v>
      </c>
      <c r="AV59" s="489">
        <f>ROUND([1]Budżet!K51-[1]Budżet!M51,2)</f>
        <v>0</v>
      </c>
      <c r="AW59" s="489" t="str">
        <f t="shared" si="15"/>
        <v>OK</v>
      </c>
      <c r="AX59" s="490" t="str">
        <f t="shared" si="0"/>
        <v>OK</v>
      </c>
      <c r="AY59" s="490" t="str">
        <f t="shared" si="8"/>
        <v>Wartość wkładu własnego spójna z SOWA EFS</v>
      </c>
      <c r="AZ59" s="492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1153</v>
      </c>
      <c r="B60" s="438">
        <f>[1]Budżet!B52</f>
        <v>0</v>
      </c>
      <c r="C60" s="478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2">
        <v>0</v>
      </c>
      <c r="AU60" s="493">
        <f>[1]Budżet!K52</f>
        <v>0</v>
      </c>
      <c r="AV60" s="489">
        <f>ROUND([1]Budżet!K52-[1]Budżet!M52,2)</f>
        <v>0</v>
      </c>
      <c r="AW60" s="489" t="str">
        <f t="shared" si="15"/>
        <v>OK</v>
      </c>
      <c r="AX60" s="490" t="str">
        <f t="shared" si="0"/>
        <v>OK</v>
      </c>
      <c r="AY60" s="490" t="str">
        <f t="shared" si="8"/>
        <v>Wartość wkładu własnego spójna z SOWA EFS</v>
      </c>
      <c r="AZ60" s="492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1154</v>
      </c>
      <c r="B61" s="438">
        <f>[1]Budżet!B53</f>
        <v>0</v>
      </c>
      <c r="C61" s="478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2">
        <v>0</v>
      </c>
      <c r="AU61" s="493">
        <f>[1]Budżet!K53</f>
        <v>0</v>
      </c>
      <c r="AV61" s="489">
        <f>ROUND([1]Budżet!K53-[1]Budżet!M53,2)</f>
        <v>0</v>
      </c>
      <c r="AW61" s="489" t="str">
        <f t="shared" si="15"/>
        <v>OK</v>
      </c>
      <c r="AX61" s="490" t="str">
        <f t="shared" si="0"/>
        <v>OK</v>
      </c>
      <c r="AY61" s="490" t="str">
        <f t="shared" si="8"/>
        <v>Wartość wkładu własnego spójna z SOWA EFS</v>
      </c>
      <c r="AZ61" s="492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1155</v>
      </c>
      <c r="B62" s="438">
        <f>[1]Budżet!B54</f>
        <v>0</v>
      </c>
      <c r="C62" s="478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2">
        <v>0</v>
      </c>
      <c r="AU62" s="493">
        <f>[1]Budżet!K54</f>
        <v>0</v>
      </c>
      <c r="AV62" s="489">
        <f>ROUND([1]Budżet!K54-[1]Budżet!M54,2)</f>
        <v>0</v>
      </c>
      <c r="AW62" s="489" t="str">
        <f t="shared" si="15"/>
        <v>OK</v>
      </c>
      <c r="AX62" s="490" t="str">
        <f t="shared" si="0"/>
        <v>OK</v>
      </c>
      <c r="AY62" s="490" t="str">
        <f t="shared" si="8"/>
        <v>Wartość wkładu własnego spójna z SOWA EFS</v>
      </c>
      <c r="AZ62" s="492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1156</v>
      </c>
      <c r="B63" s="438">
        <f>[1]Budżet!B55</f>
        <v>0</v>
      </c>
      <c r="C63" s="478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2">
        <v>0</v>
      </c>
      <c r="AU63" s="493">
        <f>[1]Budżet!K55</f>
        <v>0</v>
      </c>
      <c r="AV63" s="489">
        <f>ROUND([1]Budżet!K55-[1]Budżet!M55,2)</f>
        <v>0</v>
      </c>
      <c r="AW63" s="489" t="str">
        <f t="shared" si="15"/>
        <v>OK</v>
      </c>
      <c r="AX63" s="490" t="str">
        <f t="shared" si="0"/>
        <v>OK</v>
      </c>
      <c r="AY63" s="490" t="str">
        <f t="shared" si="8"/>
        <v>Wartość wkładu własnego spójna z SOWA EFS</v>
      </c>
      <c r="AZ63" s="492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1157</v>
      </c>
      <c r="B64" s="438">
        <f>[1]Budżet!B56</f>
        <v>0</v>
      </c>
      <c r="C64" s="478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2">
        <v>0</v>
      </c>
      <c r="AU64" s="493">
        <f>[1]Budżet!K56</f>
        <v>0</v>
      </c>
      <c r="AV64" s="489">
        <f>ROUND([1]Budżet!K56-[1]Budżet!M56,2)</f>
        <v>0</v>
      </c>
      <c r="AW64" s="489" t="str">
        <f t="shared" si="15"/>
        <v>OK</v>
      </c>
      <c r="AX64" s="490" t="str">
        <f t="shared" si="0"/>
        <v>OK</v>
      </c>
      <c r="AY64" s="490" t="str">
        <f t="shared" si="8"/>
        <v>Wartość wkładu własnego spójna z SOWA EFS</v>
      </c>
      <c r="AZ64" s="492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1158</v>
      </c>
      <c r="B65" s="438">
        <f>[1]Budżet!B57</f>
        <v>0</v>
      </c>
      <c r="C65" s="478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2">
        <v>0</v>
      </c>
      <c r="AU65" s="493">
        <f>[1]Budżet!K57</f>
        <v>0</v>
      </c>
      <c r="AV65" s="489">
        <f>ROUND([1]Budżet!K57-[1]Budżet!M57,2)</f>
        <v>0</v>
      </c>
      <c r="AW65" s="489" t="str">
        <f t="shared" si="15"/>
        <v>OK</v>
      </c>
      <c r="AX65" s="490" t="str">
        <f t="shared" si="0"/>
        <v>OK</v>
      </c>
      <c r="AY65" s="490" t="str">
        <f t="shared" si="8"/>
        <v>Wartość wkładu własnego spójna z SOWA EFS</v>
      </c>
      <c r="AZ65" s="492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1159</v>
      </c>
      <c r="B66" s="438">
        <f>[1]Budżet!B58</f>
        <v>0</v>
      </c>
      <c r="C66" s="478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2">
        <v>0</v>
      </c>
      <c r="AU66" s="493">
        <f>[1]Budżet!K58</f>
        <v>0</v>
      </c>
      <c r="AV66" s="489">
        <f>ROUND([1]Budżet!K58-[1]Budżet!M58,2)</f>
        <v>0</v>
      </c>
      <c r="AW66" s="489" t="str">
        <f t="shared" si="15"/>
        <v>OK</v>
      </c>
      <c r="AX66" s="490" t="str">
        <f t="shared" si="0"/>
        <v>OK</v>
      </c>
      <c r="AY66" s="490" t="str">
        <f t="shared" si="8"/>
        <v>Wartość wkładu własnego spójna z SOWA EFS</v>
      </c>
      <c r="AZ66" s="492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1160</v>
      </c>
      <c r="B67" s="438">
        <f>[1]Budżet!B59</f>
        <v>0</v>
      </c>
      <c r="C67" s="478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2">
        <v>0</v>
      </c>
      <c r="AU67" s="493">
        <f>[1]Budżet!K59</f>
        <v>0</v>
      </c>
      <c r="AV67" s="489">
        <f>ROUND([1]Budżet!K59-[1]Budżet!M59,2)</f>
        <v>0</v>
      </c>
      <c r="AW67" s="489" t="str">
        <f t="shared" si="15"/>
        <v>OK</v>
      </c>
      <c r="AX67" s="490" t="str">
        <f t="shared" si="0"/>
        <v>OK</v>
      </c>
      <c r="AY67" s="490" t="str">
        <f t="shared" si="8"/>
        <v>Wartość wkładu własnego spójna z SOWA EFS</v>
      </c>
      <c r="AZ67" s="492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1161</v>
      </c>
      <c r="B68" s="438">
        <f>[1]Budżet!B60</f>
        <v>0</v>
      </c>
      <c r="C68" s="478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2">
        <v>0</v>
      </c>
      <c r="AU68" s="493">
        <f>[1]Budżet!K60</f>
        <v>0</v>
      </c>
      <c r="AV68" s="489">
        <f>ROUND([1]Budżet!K60-[1]Budżet!M60,2)</f>
        <v>0</v>
      </c>
      <c r="AW68" s="489" t="str">
        <f t="shared" si="15"/>
        <v>OK</v>
      </c>
      <c r="AX68" s="490" t="str">
        <f t="shared" si="0"/>
        <v>OK</v>
      </c>
      <c r="AY68" s="490" t="str">
        <f t="shared" si="8"/>
        <v>Wartość wkładu własnego spójna z SOWA EFS</v>
      </c>
      <c r="AZ68" s="492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1162</v>
      </c>
      <c r="B69" s="438">
        <f>[1]Budżet!B61</f>
        <v>0</v>
      </c>
      <c r="C69" s="478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2">
        <v>0</v>
      </c>
      <c r="AU69" s="493">
        <f>[1]Budżet!K61</f>
        <v>0</v>
      </c>
      <c r="AV69" s="489">
        <f>ROUND([1]Budżet!K61-[1]Budżet!M61,2)</f>
        <v>0</v>
      </c>
      <c r="AW69" s="489" t="str">
        <f t="shared" si="15"/>
        <v>OK</v>
      </c>
      <c r="AX69" s="490" t="str">
        <f t="shared" si="0"/>
        <v>OK</v>
      </c>
      <c r="AY69" s="490" t="str">
        <f t="shared" si="8"/>
        <v>Wartość wkładu własnego spójna z SOWA EFS</v>
      </c>
      <c r="AZ69" s="492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1163</v>
      </c>
      <c r="B70" s="438">
        <f>[1]Budżet!B62</f>
        <v>0</v>
      </c>
      <c r="C70" s="478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2">
        <v>0</v>
      </c>
      <c r="AU70" s="493">
        <f>[1]Budżet!K62</f>
        <v>0</v>
      </c>
      <c r="AV70" s="489">
        <f>ROUND([1]Budżet!K62-[1]Budżet!M62,2)</f>
        <v>0</v>
      </c>
      <c r="AW70" s="489" t="str">
        <f t="shared" si="15"/>
        <v>OK</v>
      </c>
      <c r="AX70" s="490" t="str">
        <f t="shared" si="0"/>
        <v>OK</v>
      </c>
      <c r="AY70" s="490" t="str">
        <f t="shared" si="8"/>
        <v>Wartość wkładu własnego spójna z SOWA EFS</v>
      </c>
      <c r="AZ70" s="492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1164</v>
      </c>
      <c r="B71" s="438">
        <f>[1]Budżet!B63</f>
        <v>0</v>
      </c>
      <c r="C71" s="478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2">
        <v>0</v>
      </c>
      <c r="AU71" s="493">
        <f>[1]Budżet!K63</f>
        <v>0</v>
      </c>
      <c r="AV71" s="489">
        <f>ROUND([1]Budżet!K63-[1]Budżet!M63,2)</f>
        <v>0</v>
      </c>
      <c r="AW71" s="489" t="str">
        <f t="shared" si="15"/>
        <v>OK</v>
      </c>
      <c r="AX71" s="490" t="str">
        <f t="shared" si="0"/>
        <v>OK</v>
      </c>
      <c r="AY71" s="490" t="str">
        <f t="shared" si="8"/>
        <v>Wartość wkładu własnego spójna z SOWA EFS</v>
      </c>
      <c r="AZ71" s="492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1165</v>
      </c>
      <c r="B72" s="438">
        <f>[1]Budżet!B64</f>
        <v>0</v>
      </c>
      <c r="C72" s="478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2">
        <v>0</v>
      </c>
      <c r="AU72" s="493">
        <f>[1]Budżet!K64</f>
        <v>0</v>
      </c>
      <c r="AV72" s="489">
        <f>ROUND([1]Budżet!K64-[1]Budżet!M64,2)</f>
        <v>0</v>
      </c>
      <c r="AW72" s="489" t="str">
        <f t="shared" si="15"/>
        <v>OK</v>
      </c>
      <c r="AX72" s="490" t="str">
        <f t="shared" si="0"/>
        <v>OK</v>
      </c>
      <c r="AY72" s="490" t="str">
        <f t="shared" si="8"/>
        <v>Wartość wkładu własnego spójna z SOWA EFS</v>
      </c>
      <c r="AZ72" s="492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1166</v>
      </c>
      <c r="B73" s="438">
        <f>[1]Budżet!B65</f>
        <v>0</v>
      </c>
      <c r="C73" s="478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2">
        <v>0</v>
      </c>
      <c r="AU73" s="493">
        <f>[1]Budżet!K65</f>
        <v>0</v>
      </c>
      <c r="AV73" s="489">
        <f>ROUND([1]Budżet!K65-[1]Budżet!M65,2)</f>
        <v>0</v>
      </c>
      <c r="AW73" s="489" t="str">
        <f t="shared" si="15"/>
        <v>OK</v>
      </c>
      <c r="AX73" s="490" t="str">
        <f t="shared" ref="AX73:AX136" si="19">IF(AS73=AU73,"OK","ŹLE")</f>
        <v>OK</v>
      </c>
      <c r="AY73" s="490" t="str">
        <f t="shared" si="8"/>
        <v>Wartość wkładu własnego spójna z SOWA EFS</v>
      </c>
      <c r="AZ73" s="492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1167</v>
      </c>
      <c r="B74" s="438">
        <f>[1]Budżet!B66</f>
        <v>0</v>
      </c>
      <c r="C74" s="478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2">
        <v>0</v>
      </c>
      <c r="AU74" s="493">
        <f>[1]Budżet!K66</f>
        <v>0</v>
      </c>
      <c r="AV74" s="489">
        <f>ROUND([1]Budżet!K66-[1]Budżet!M66,2)</f>
        <v>0</v>
      </c>
      <c r="AW74" s="489" t="str">
        <f t="shared" si="15"/>
        <v>OK</v>
      </c>
      <c r="AX74" s="490" t="str">
        <f t="shared" si="19"/>
        <v>OK</v>
      </c>
      <c r="AY74" s="490" t="str">
        <f t="shared" ref="AY74:AY137" si="27">IF(AW74="ŹLE",IF(AT74&lt;&gt;AV74,AT74-AV74),IF(AW74="ok","Wartość wkładu własnego spójna z SOWA EFS"))</f>
        <v>Wartość wkładu własnego spójna z SOWA EFS</v>
      </c>
      <c r="AZ74" s="492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1168</v>
      </c>
      <c r="B75" s="438">
        <f>[1]Budżet!B67</f>
        <v>0</v>
      </c>
      <c r="C75" s="478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2">
        <v>0</v>
      </c>
      <c r="AU75" s="493">
        <f>[1]Budżet!K67</f>
        <v>0</v>
      </c>
      <c r="AV75" s="489">
        <f>ROUND([1]Budżet!K67-[1]Budżet!M67,2)</f>
        <v>0</v>
      </c>
      <c r="AW75" s="489" t="str">
        <f t="shared" ref="AW75:AW138" si="31">IF(AT75=AV75,"OK","ŹLE")</f>
        <v>OK</v>
      </c>
      <c r="AX75" s="490" t="str">
        <f t="shared" si="19"/>
        <v>OK</v>
      </c>
      <c r="AY75" s="490" t="str">
        <f t="shared" si="27"/>
        <v>Wartość wkładu własnego spójna z SOWA EFS</v>
      </c>
      <c r="AZ75" s="492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1169</v>
      </c>
      <c r="B76" s="438">
        <f>[1]Budżet!B68</f>
        <v>0</v>
      </c>
      <c r="C76" s="478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2">
        <v>0</v>
      </c>
      <c r="AU76" s="493">
        <f>[1]Budżet!K68</f>
        <v>0</v>
      </c>
      <c r="AV76" s="489">
        <f>ROUND([1]Budżet!K68-[1]Budżet!M68,2)</f>
        <v>0</v>
      </c>
      <c r="AW76" s="489" t="str">
        <f t="shared" si="31"/>
        <v>OK</v>
      </c>
      <c r="AX76" s="490" t="str">
        <f t="shared" si="19"/>
        <v>OK</v>
      </c>
      <c r="AY76" s="490" t="str">
        <f t="shared" si="27"/>
        <v>Wartość wkładu własnego spójna z SOWA EFS</v>
      </c>
      <c r="AZ76" s="492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1170</v>
      </c>
      <c r="B77" s="438">
        <f>[1]Budżet!B69</f>
        <v>0</v>
      </c>
      <c r="C77" s="478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2">
        <v>0</v>
      </c>
      <c r="AU77" s="493">
        <f>[1]Budżet!K69</f>
        <v>0</v>
      </c>
      <c r="AV77" s="489">
        <f>ROUND([1]Budżet!K69-[1]Budżet!M69,2)</f>
        <v>0</v>
      </c>
      <c r="AW77" s="489" t="str">
        <f t="shared" si="31"/>
        <v>OK</v>
      </c>
      <c r="AX77" s="490" t="str">
        <f t="shared" si="19"/>
        <v>OK</v>
      </c>
      <c r="AY77" s="490" t="str">
        <f t="shared" si="27"/>
        <v>Wartość wkładu własnego spójna z SOWA EFS</v>
      </c>
      <c r="AZ77" s="492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1171</v>
      </c>
      <c r="B78" s="438">
        <f>[1]Budżet!B70</f>
        <v>0</v>
      </c>
      <c r="C78" s="478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2">
        <v>0</v>
      </c>
      <c r="AU78" s="493">
        <f>[1]Budżet!K70</f>
        <v>0</v>
      </c>
      <c r="AV78" s="489">
        <f>ROUND([1]Budżet!K70-[1]Budżet!M70,2)</f>
        <v>0</v>
      </c>
      <c r="AW78" s="489" t="str">
        <f t="shared" si="31"/>
        <v>OK</v>
      </c>
      <c r="AX78" s="490" t="str">
        <f t="shared" si="19"/>
        <v>OK</v>
      </c>
      <c r="AY78" s="490" t="str">
        <f t="shared" si="27"/>
        <v>Wartość wkładu własnego spójna z SOWA EFS</v>
      </c>
      <c r="AZ78" s="492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1172</v>
      </c>
      <c r="B79" s="438">
        <f>[1]Budżet!B71</f>
        <v>0</v>
      </c>
      <c r="C79" s="478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2">
        <v>0</v>
      </c>
      <c r="AU79" s="493">
        <f>[1]Budżet!K71</f>
        <v>0</v>
      </c>
      <c r="AV79" s="489">
        <f>ROUND([1]Budżet!K71-[1]Budżet!M71,2)</f>
        <v>0</v>
      </c>
      <c r="AW79" s="489" t="str">
        <f t="shared" si="31"/>
        <v>OK</v>
      </c>
      <c r="AX79" s="490" t="str">
        <f t="shared" si="19"/>
        <v>OK</v>
      </c>
      <c r="AY79" s="490" t="str">
        <f t="shared" si="27"/>
        <v>Wartość wkładu własnego spójna z SOWA EFS</v>
      </c>
      <c r="AZ79" s="492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1173</v>
      </c>
      <c r="B80" s="438">
        <f>[1]Budżet!B72</f>
        <v>0</v>
      </c>
      <c r="C80" s="478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2">
        <v>0</v>
      </c>
      <c r="AU80" s="493">
        <f>[1]Budżet!K72</f>
        <v>0</v>
      </c>
      <c r="AV80" s="489">
        <f>ROUND([1]Budżet!K72-[1]Budżet!M72,2)</f>
        <v>0</v>
      </c>
      <c r="AW80" s="489" t="str">
        <f t="shared" si="31"/>
        <v>OK</v>
      </c>
      <c r="AX80" s="490" t="str">
        <f t="shared" si="19"/>
        <v>OK</v>
      </c>
      <c r="AY80" s="490" t="str">
        <f t="shared" si="27"/>
        <v>Wartość wkładu własnego spójna z SOWA EFS</v>
      </c>
      <c r="AZ80" s="492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1174</v>
      </c>
      <c r="B81" s="438">
        <f>[1]Budżet!B73</f>
        <v>0</v>
      </c>
      <c r="C81" s="478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2">
        <v>0</v>
      </c>
      <c r="AU81" s="493">
        <f>[1]Budżet!K73</f>
        <v>0</v>
      </c>
      <c r="AV81" s="489">
        <f>ROUND([1]Budżet!K73-[1]Budżet!M73,2)</f>
        <v>0</v>
      </c>
      <c r="AW81" s="489" t="str">
        <f t="shared" si="31"/>
        <v>OK</v>
      </c>
      <c r="AX81" s="490" t="str">
        <f t="shared" si="19"/>
        <v>OK</v>
      </c>
      <c r="AY81" s="490" t="str">
        <f t="shared" si="27"/>
        <v>Wartość wkładu własnego spójna z SOWA EFS</v>
      </c>
      <c r="AZ81" s="492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1175</v>
      </c>
      <c r="B82" s="438">
        <f>[1]Budżet!B74</f>
        <v>0</v>
      </c>
      <c r="C82" s="478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2">
        <v>0</v>
      </c>
      <c r="AU82" s="493">
        <f>[1]Budżet!K74</f>
        <v>0</v>
      </c>
      <c r="AV82" s="489">
        <f>ROUND([1]Budżet!K74-[1]Budżet!M74,2)</f>
        <v>0</v>
      </c>
      <c r="AW82" s="489" t="str">
        <f t="shared" si="31"/>
        <v>OK</v>
      </c>
      <c r="AX82" s="490" t="str">
        <f t="shared" si="19"/>
        <v>OK</v>
      </c>
      <c r="AY82" s="490" t="str">
        <f t="shared" si="27"/>
        <v>Wartość wkładu własnego spójna z SOWA EFS</v>
      </c>
      <c r="AZ82" s="492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1176</v>
      </c>
      <c r="B83" s="438">
        <f>[1]Budżet!B75</f>
        <v>0</v>
      </c>
      <c r="C83" s="478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2">
        <v>0</v>
      </c>
      <c r="AU83" s="493">
        <f>[1]Budżet!K75</f>
        <v>0</v>
      </c>
      <c r="AV83" s="489">
        <f>ROUND([1]Budżet!K75-[1]Budżet!M75,2)</f>
        <v>0</v>
      </c>
      <c r="AW83" s="489" t="str">
        <f t="shared" si="31"/>
        <v>OK</v>
      </c>
      <c r="AX83" s="490" t="str">
        <f t="shared" si="19"/>
        <v>OK</v>
      </c>
      <c r="AY83" s="490" t="str">
        <f t="shared" si="27"/>
        <v>Wartość wkładu własnego spójna z SOWA EFS</v>
      </c>
      <c r="AZ83" s="492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1177</v>
      </c>
      <c r="B84" s="438">
        <f>[1]Budżet!B76</f>
        <v>0</v>
      </c>
      <c r="C84" s="478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2">
        <v>0</v>
      </c>
      <c r="AU84" s="493">
        <f>[1]Budżet!K76</f>
        <v>0</v>
      </c>
      <c r="AV84" s="489">
        <f>ROUND([1]Budżet!K76-[1]Budżet!M76,2)</f>
        <v>0</v>
      </c>
      <c r="AW84" s="489" t="str">
        <f t="shared" si="31"/>
        <v>OK</v>
      </c>
      <c r="AX84" s="490" t="str">
        <f t="shared" si="19"/>
        <v>OK</v>
      </c>
      <c r="AY84" s="490" t="str">
        <f t="shared" si="27"/>
        <v>Wartość wkładu własnego spójna z SOWA EFS</v>
      </c>
      <c r="AZ84" s="492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1178</v>
      </c>
      <c r="B85" s="438">
        <f>[1]Budżet!B77</f>
        <v>0</v>
      </c>
      <c r="C85" s="478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2">
        <v>0</v>
      </c>
      <c r="AU85" s="493">
        <f>[1]Budżet!K77</f>
        <v>0</v>
      </c>
      <c r="AV85" s="489">
        <f>ROUND([1]Budżet!K77-[1]Budżet!M77,2)</f>
        <v>0</v>
      </c>
      <c r="AW85" s="489" t="str">
        <f t="shared" si="31"/>
        <v>OK</v>
      </c>
      <c r="AX85" s="490" t="str">
        <f t="shared" si="19"/>
        <v>OK</v>
      </c>
      <c r="AY85" s="490" t="str">
        <f t="shared" si="27"/>
        <v>Wartość wkładu własnego spójna z SOWA EFS</v>
      </c>
      <c r="AZ85" s="492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1179</v>
      </c>
      <c r="B86" s="438">
        <f>[1]Budżet!B78</f>
        <v>0</v>
      </c>
      <c r="C86" s="478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2">
        <v>0</v>
      </c>
      <c r="AU86" s="493">
        <f>[1]Budżet!K78</f>
        <v>0</v>
      </c>
      <c r="AV86" s="489">
        <f>ROUND([1]Budżet!K78-[1]Budżet!M78,2)</f>
        <v>0</v>
      </c>
      <c r="AW86" s="489" t="str">
        <f t="shared" si="31"/>
        <v>OK</v>
      </c>
      <c r="AX86" s="490" t="str">
        <f t="shared" si="19"/>
        <v>OK</v>
      </c>
      <c r="AY86" s="490" t="str">
        <f t="shared" si="27"/>
        <v>Wartość wkładu własnego spójna z SOWA EFS</v>
      </c>
      <c r="AZ86" s="492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1180</v>
      </c>
      <c r="B87" s="438">
        <f>[1]Budżet!B79</f>
        <v>0</v>
      </c>
      <c r="C87" s="478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2">
        <v>0</v>
      </c>
      <c r="AU87" s="493">
        <f>[1]Budżet!K79</f>
        <v>0</v>
      </c>
      <c r="AV87" s="489">
        <f>ROUND([1]Budżet!K79-[1]Budżet!M79,2)</f>
        <v>0</v>
      </c>
      <c r="AW87" s="489" t="str">
        <f t="shared" si="31"/>
        <v>OK</v>
      </c>
      <c r="AX87" s="490" t="str">
        <f t="shared" si="19"/>
        <v>OK</v>
      </c>
      <c r="AY87" s="490" t="str">
        <f t="shared" si="27"/>
        <v>Wartość wkładu własnego spójna z SOWA EFS</v>
      </c>
      <c r="AZ87" s="492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1181</v>
      </c>
      <c r="B88" s="438">
        <f>[1]Budżet!B80</f>
        <v>0</v>
      </c>
      <c r="C88" s="478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2">
        <v>0</v>
      </c>
      <c r="AU88" s="493">
        <f>[1]Budżet!K80</f>
        <v>0</v>
      </c>
      <c r="AV88" s="489">
        <f>ROUND([1]Budżet!K80-[1]Budżet!M80,2)</f>
        <v>0</v>
      </c>
      <c r="AW88" s="489" t="str">
        <f t="shared" si="31"/>
        <v>OK</v>
      </c>
      <c r="AX88" s="490" t="str">
        <f t="shared" si="19"/>
        <v>OK</v>
      </c>
      <c r="AY88" s="490" t="str">
        <f t="shared" si="27"/>
        <v>Wartość wkładu własnego spójna z SOWA EFS</v>
      </c>
      <c r="AZ88" s="492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1182</v>
      </c>
      <c r="B89" s="438">
        <f>[1]Budżet!B81</f>
        <v>0</v>
      </c>
      <c r="C89" s="478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2">
        <v>0</v>
      </c>
      <c r="AU89" s="493">
        <f>[1]Budżet!K81</f>
        <v>0</v>
      </c>
      <c r="AV89" s="489">
        <f>ROUND([1]Budżet!K81-[1]Budżet!M81,2)</f>
        <v>0</v>
      </c>
      <c r="AW89" s="489" t="str">
        <f t="shared" si="31"/>
        <v>OK</v>
      </c>
      <c r="AX89" s="490" t="str">
        <f t="shared" si="19"/>
        <v>OK</v>
      </c>
      <c r="AY89" s="490" t="str">
        <f t="shared" si="27"/>
        <v>Wartość wkładu własnego spójna z SOWA EFS</v>
      </c>
      <c r="AZ89" s="492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1183</v>
      </c>
      <c r="B90" s="438">
        <f>[1]Budżet!B82</f>
        <v>0</v>
      </c>
      <c r="C90" s="478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2">
        <v>0</v>
      </c>
      <c r="AU90" s="493">
        <f>[1]Budżet!K82</f>
        <v>0</v>
      </c>
      <c r="AV90" s="489">
        <f>ROUND([1]Budżet!K82-[1]Budżet!M82,2)</f>
        <v>0</v>
      </c>
      <c r="AW90" s="489" t="str">
        <f t="shared" si="31"/>
        <v>OK</v>
      </c>
      <c r="AX90" s="490" t="str">
        <f t="shared" si="19"/>
        <v>OK</v>
      </c>
      <c r="AY90" s="490" t="str">
        <f t="shared" si="27"/>
        <v>Wartość wkładu własnego spójna z SOWA EFS</v>
      </c>
      <c r="AZ90" s="492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1184</v>
      </c>
      <c r="B91" s="438">
        <f>[1]Budżet!B83</f>
        <v>0</v>
      </c>
      <c r="C91" s="478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2">
        <v>0</v>
      </c>
      <c r="AU91" s="493">
        <f>[1]Budżet!K83</f>
        <v>0</v>
      </c>
      <c r="AV91" s="489">
        <f>ROUND([1]Budżet!K83-[1]Budżet!M83,2)</f>
        <v>0</v>
      </c>
      <c r="AW91" s="489" t="str">
        <f t="shared" si="31"/>
        <v>OK</v>
      </c>
      <c r="AX91" s="490" t="str">
        <f t="shared" si="19"/>
        <v>OK</v>
      </c>
      <c r="AY91" s="490" t="str">
        <f t="shared" si="27"/>
        <v>Wartość wkładu własnego spójna z SOWA EFS</v>
      </c>
      <c r="AZ91" s="492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1185</v>
      </c>
      <c r="B92" s="438">
        <f>[1]Budżet!B84</f>
        <v>0</v>
      </c>
      <c r="C92" s="478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2">
        <v>0</v>
      </c>
      <c r="AU92" s="493">
        <f>[1]Budżet!K84</f>
        <v>0</v>
      </c>
      <c r="AV92" s="489">
        <f>ROUND([1]Budżet!K84-[1]Budżet!M84,2)</f>
        <v>0</v>
      </c>
      <c r="AW92" s="489" t="str">
        <f t="shared" si="31"/>
        <v>OK</v>
      </c>
      <c r="AX92" s="490" t="str">
        <f t="shared" si="19"/>
        <v>OK</v>
      </c>
      <c r="AY92" s="490" t="str">
        <f t="shared" si="27"/>
        <v>Wartość wkładu własnego spójna z SOWA EFS</v>
      </c>
      <c r="AZ92" s="492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1186</v>
      </c>
      <c r="B93" s="438">
        <f>[1]Budżet!B85</f>
        <v>0</v>
      </c>
      <c r="C93" s="478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2">
        <v>0</v>
      </c>
      <c r="AU93" s="493">
        <f>[1]Budżet!K85</f>
        <v>0</v>
      </c>
      <c r="AV93" s="489">
        <f>ROUND([1]Budżet!K85-[1]Budżet!M85,2)</f>
        <v>0</v>
      </c>
      <c r="AW93" s="489" t="str">
        <f t="shared" si="31"/>
        <v>OK</v>
      </c>
      <c r="AX93" s="490" t="str">
        <f t="shared" si="19"/>
        <v>OK</v>
      </c>
      <c r="AY93" s="490" t="str">
        <f t="shared" si="27"/>
        <v>Wartość wkładu własnego spójna z SOWA EFS</v>
      </c>
      <c r="AZ93" s="492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1187</v>
      </c>
      <c r="B94" s="438">
        <f>[1]Budżet!B86</f>
        <v>0</v>
      </c>
      <c r="C94" s="478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2">
        <v>0</v>
      </c>
      <c r="AU94" s="493">
        <f>[1]Budżet!K86</f>
        <v>0</v>
      </c>
      <c r="AV94" s="489">
        <f>ROUND([1]Budżet!K86-[1]Budżet!M86,2)</f>
        <v>0</v>
      </c>
      <c r="AW94" s="489" t="str">
        <f t="shared" si="31"/>
        <v>OK</v>
      </c>
      <c r="AX94" s="490" t="str">
        <f t="shared" si="19"/>
        <v>OK</v>
      </c>
      <c r="AY94" s="490" t="str">
        <f t="shared" si="27"/>
        <v>Wartość wkładu własnego spójna z SOWA EFS</v>
      </c>
      <c r="AZ94" s="492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1188</v>
      </c>
      <c r="B95" s="438">
        <f>[1]Budżet!B87</f>
        <v>0</v>
      </c>
      <c r="C95" s="478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2">
        <v>0</v>
      </c>
      <c r="AU95" s="493">
        <f>[1]Budżet!K87</f>
        <v>0</v>
      </c>
      <c r="AV95" s="489">
        <f>ROUND([1]Budżet!K87-[1]Budżet!M87,2)</f>
        <v>0</v>
      </c>
      <c r="AW95" s="489" t="str">
        <f t="shared" si="31"/>
        <v>OK</v>
      </c>
      <c r="AX95" s="490" t="str">
        <f t="shared" si="19"/>
        <v>OK</v>
      </c>
      <c r="AY95" s="490" t="str">
        <f t="shared" si="27"/>
        <v>Wartość wkładu własnego spójna z SOWA EFS</v>
      </c>
      <c r="AZ95" s="492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1189</v>
      </c>
      <c r="B96" s="438">
        <f>[1]Budżet!B88</f>
        <v>0</v>
      </c>
      <c r="C96" s="478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2">
        <v>0</v>
      </c>
      <c r="AU96" s="493">
        <f>[1]Budżet!K88</f>
        <v>0</v>
      </c>
      <c r="AV96" s="489">
        <f>ROUND([1]Budżet!K88-[1]Budżet!M88,2)</f>
        <v>0</v>
      </c>
      <c r="AW96" s="489" t="str">
        <f t="shared" si="31"/>
        <v>OK</v>
      </c>
      <c r="AX96" s="490" t="str">
        <f t="shared" si="19"/>
        <v>OK</v>
      </c>
      <c r="AY96" s="490" t="str">
        <f t="shared" si="27"/>
        <v>Wartość wkładu własnego spójna z SOWA EFS</v>
      </c>
      <c r="AZ96" s="492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1190</v>
      </c>
      <c r="B97" s="438">
        <f>[1]Budżet!B89</f>
        <v>0</v>
      </c>
      <c r="C97" s="478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2">
        <v>0</v>
      </c>
      <c r="AU97" s="493">
        <f>[1]Budżet!K89</f>
        <v>0</v>
      </c>
      <c r="AV97" s="489">
        <f>ROUND([1]Budżet!K89-[1]Budżet!M89,2)</f>
        <v>0</v>
      </c>
      <c r="AW97" s="489" t="str">
        <f t="shared" si="31"/>
        <v>OK</v>
      </c>
      <c r="AX97" s="490" t="str">
        <f t="shared" si="19"/>
        <v>OK</v>
      </c>
      <c r="AY97" s="490" t="str">
        <f t="shared" si="27"/>
        <v>Wartość wkładu własnego spójna z SOWA EFS</v>
      </c>
      <c r="AZ97" s="492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1191</v>
      </c>
      <c r="B98" s="438">
        <f>[1]Budżet!B90</f>
        <v>0</v>
      </c>
      <c r="C98" s="478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2">
        <v>0</v>
      </c>
      <c r="AU98" s="493">
        <f>[1]Budżet!K90</f>
        <v>0</v>
      </c>
      <c r="AV98" s="489">
        <f>ROUND([1]Budżet!K90-[1]Budżet!M90,2)</f>
        <v>0</v>
      </c>
      <c r="AW98" s="489" t="str">
        <f t="shared" si="31"/>
        <v>OK</v>
      </c>
      <c r="AX98" s="490" t="str">
        <f t="shared" si="19"/>
        <v>OK</v>
      </c>
      <c r="AY98" s="490" t="str">
        <f t="shared" si="27"/>
        <v>Wartość wkładu własnego spójna z SOWA EFS</v>
      </c>
      <c r="AZ98" s="492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1192</v>
      </c>
      <c r="B99" s="438">
        <f>[1]Budżet!B91</f>
        <v>0</v>
      </c>
      <c r="C99" s="478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2">
        <v>0</v>
      </c>
      <c r="AU99" s="493">
        <f>[1]Budżet!K91</f>
        <v>0</v>
      </c>
      <c r="AV99" s="489">
        <f>ROUND([1]Budżet!K91-[1]Budżet!M91,2)</f>
        <v>0</v>
      </c>
      <c r="AW99" s="489" t="str">
        <f t="shared" si="31"/>
        <v>OK</v>
      </c>
      <c r="AX99" s="490" t="str">
        <f t="shared" si="19"/>
        <v>OK</v>
      </c>
      <c r="AY99" s="490" t="str">
        <f t="shared" si="27"/>
        <v>Wartość wkładu własnego spójna z SOWA EFS</v>
      </c>
      <c r="AZ99" s="492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1193</v>
      </c>
      <c r="B100" s="438">
        <f>[1]Budżet!B92</f>
        <v>0</v>
      </c>
      <c r="C100" s="478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2">
        <v>0</v>
      </c>
      <c r="AU100" s="493">
        <f>[1]Budżet!K92</f>
        <v>0</v>
      </c>
      <c r="AV100" s="489">
        <f>ROUND([1]Budżet!K92-[1]Budżet!M92,2)</f>
        <v>0</v>
      </c>
      <c r="AW100" s="489" t="str">
        <f t="shared" si="31"/>
        <v>OK</v>
      </c>
      <c r="AX100" s="490" t="str">
        <f t="shared" si="19"/>
        <v>OK</v>
      </c>
      <c r="AY100" s="490" t="str">
        <f t="shared" si="27"/>
        <v>Wartość wkładu własnego spójna z SOWA EFS</v>
      </c>
      <c r="AZ100" s="492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1194</v>
      </c>
      <c r="B101" s="438">
        <f>[1]Budżet!B93</f>
        <v>0</v>
      </c>
      <c r="C101" s="478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2">
        <v>0</v>
      </c>
      <c r="AU101" s="493">
        <f>[1]Budżet!K93</f>
        <v>0</v>
      </c>
      <c r="AV101" s="489">
        <f>ROUND([1]Budżet!K93-[1]Budżet!M93,2)</f>
        <v>0</v>
      </c>
      <c r="AW101" s="489" t="str">
        <f t="shared" si="31"/>
        <v>OK</v>
      </c>
      <c r="AX101" s="490" t="str">
        <f t="shared" si="19"/>
        <v>OK</v>
      </c>
      <c r="AY101" s="490" t="str">
        <f t="shared" si="27"/>
        <v>Wartość wkładu własnego spójna z SOWA EFS</v>
      </c>
      <c r="AZ101" s="492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1195</v>
      </c>
      <c r="B102" s="438">
        <f>[1]Budżet!B94</f>
        <v>0</v>
      </c>
      <c r="C102" s="478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2">
        <v>0</v>
      </c>
      <c r="AU102" s="493">
        <f>[1]Budżet!K94</f>
        <v>0</v>
      </c>
      <c r="AV102" s="489">
        <f>ROUND([1]Budżet!K94-[1]Budżet!M94,2)</f>
        <v>0</v>
      </c>
      <c r="AW102" s="489" t="str">
        <f t="shared" si="31"/>
        <v>OK</v>
      </c>
      <c r="AX102" s="490" t="str">
        <f t="shared" si="19"/>
        <v>OK</v>
      </c>
      <c r="AY102" s="490" t="str">
        <f t="shared" si="27"/>
        <v>Wartość wkładu własnego spójna z SOWA EFS</v>
      </c>
      <c r="AZ102" s="492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1196</v>
      </c>
      <c r="B103" s="438">
        <f>[1]Budżet!B95</f>
        <v>0</v>
      </c>
      <c r="C103" s="478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2">
        <v>0</v>
      </c>
      <c r="AU103" s="493">
        <f>[1]Budżet!K95</f>
        <v>0</v>
      </c>
      <c r="AV103" s="489">
        <f>ROUND([1]Budżet!K95-[1]Budżet!M95,2)</f>
        <v>0</v>
      </c>
      <c r="AW103" s="489" t="str">
        <f t="shared" si="31"/>
        <v>OK</v>
      </c>
      <c r="AX103" s="490" t="str">
        <f t="shared" si="19"/>
        <v>OK</v>
      </c>
      <c r="AY103" s="490" t="str">
        <f t="shared" si="27"/>
        <v>Wartość wkładu własnego spójna z SOWA EFS</v>
      </c>
      <c r="AZ103" s="492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1197</v>
      </c>
      <c r="B104" s="438">
        <f>[1]Budżet!B96</f>
        <v>0</v>
      </c>
      <c r="C104" s="478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2">
        <v>0</v>
      </c>
      <c r="AU104" s="493">
        <f>[1]Budżet!K96</f>
        <v>0</v>
      </c>
      <c r="AV104" s="489">
        <f>ROUND([1]Budżet!K96-[1]Budżet!M96,2)</f>
        <v>0</v>
      </c>
      <c r="AW104" s="489" t="str">
        <f t="shared" si="31"/>
        <v>OK</v>
      </c>
      <c r="AX104" s="490" t="str">
        <f t="shared" si="19"/>
        <v>OK</v>
      </c>
      <c r="AY104" s="490" t="str">
        <f t="shared" si="27"/>
        <v>Wartość wkładu własnego spójna z SOWA EFS</v>
      </c>
      <c r="AZ104" s="492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1198</v>
      </c>
      <c r="B105" s="438">
        <f>[1]Budżet!B97</f>
        <v>0</v>
      </c>
      <c r="C105" s="478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2">
        <v>0</v>
      </c>
      <c r="AU105" s="493">
        <f>[1]Budżet!K97</f>
        <v>0</v>
      </c>
      <c r="AV105" s="489">
        <f>ROUND([1]Budżet!K97-[1]Budżet!M97,2)</f>
        <v>0</v>
      </c>
      <c r="AW105" s="489" t="str">
        <f t="shared" si="31"/>
        <v>OK</v>
      </c>
      <c r="AX105" s="490" t="str">
        <f t="shared" si="19"/>
        <v>OK</v>
      </c>
      <c r="AY105" s="490" t="str">
        <f t="shared" si="27"/>
        <v>Wartość wkładu własnego spójna z SOWA EFS</v>
      </c>
      <c r="AZ105" s="492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1199</v>
      </c>
      <c r="B106" s="438">
        <f>[1]Budżet!B98</f>
        <v>0</v>
      </c>
      <c r="C106" s="478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2">
        <v>0</v>
      </c>
      <c r="AU106" s="493">
        <f>[1]Budżet!K98</f>
        <v>0</v>
      </c>
      <c r="AV106" s="489">
        <f>ROUND([1]Budżet!K98-[1]Budżet!M98,2)</f>
        <v>0</v>
      </c>
      <c r="AW106" s="489" t="str">
        <f t="shared" si="31"/>
        <v>OK</v>
      </c>
      <c r="AX106" s="490" t="str">
        <f t="shared" si="19"/>
        <v>OK</v>
      </c>
      <c r="AY106" s="490" t="str">
        <f t="shared" si="27"/>
        <v>Wartość wkładu własnego spójna z SOWA EFS</v>
      </c>
      <c r="AZ106" s="492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1200</v>
      </c>
      <c r="B107" s="438">
        <f>[1]Budżet!B99</f>
        <v>0</v>
      </c>
      <c r="C107" s="478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2">
        <v>0</v>
      </c>
      <c r="AU107" s="493">
        <f>[1]Budżet!K99</f>
        <v>0</v>
      </c>
      <c r="AV107" s="489">
        <f>ROUND([1]Budżet!K99-[1]Budżet!M99,2)</f>
        <v>0</v>
      </c>
      <c r="AW107" s="489" t="str">
        <f t="shared" si="31"/>
        <v>OK</v>
      </c>
      <c r="AX107" s="490" t="str">
        <f t="shared" si="19"/>
        <v>OK</v>
      </c>
      <c r="AY107" s="490" t="str">
        <f t="shared" si="27"/>
        <v>Wartość wkładu własnego spójna z SOWA EFS</v>
      </c>
      <c r="AZ107" s="492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1201</v>
      </c>
      <c r="B108" s="438">
        <f>[1]Budżet!B100</f>
        <v>0</v>
      </c>
      <c r="C108" s="478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2">
        <v>0</v>
      </c>
      <c r="AU108" s="493">
        <f>[1]Budżet!K100</f>
        <v>0</v>
      </c>
      <c r="AV108" s="489">
        <f>ROUND([1]Budżet!K100-[1]Budżet!M100,2)</f>
        <v>0</v>
      </c>
      <c r="AW108" s="489" t="str">
        <f t="shared" si="31"/>
        <v>OK</v>
      </c>
      <c r="AX108" s="490" t="str">
        <f t="shared" si="19"/>
        <v>OK</v>
      </c>
      <c r="AY108" s="490" t="str">
        <f t="shared" si="27"/>
        <v>Wartość wkładu własnego spójna z SOWA EFS</v>
      </c>
      <c r="AZ108" s="492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1202</v>
      </c>
      <c r="B109" s="438">
        <f>[1]Budżet!B101</f>
        <v>0</v>
      </c>
      <c r="C109" s="478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2">
        <v>0</v>
      </c>
      <c r="AU109" s="493">
        <f>[1]Budżet!K101</f>
        <v>0</v>
      </c>
      <c r="AV109" s="489">
        <f>ROUND([1]Budżet!K101-[1]Budżet!M101,2)</f>
        <v>0</v>
      </c>
      <c r="AW109" s="489" t="str">
        <f t="shared" si="31"/>
        <v>OK</v>
      </c>
      <c r="AX109" s="490" t="str">
        <f t="shared" si="19"/>
        <v>OK</v>
      </c>
      <c r="AY109" s="490" t="str">
        <f t="shared" si="27"/>
        <v>Wartość wkładu własnego spójna z SOWA EFS</v>
      </c>
      <c r="AZ109" s="492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1203</v>
      </c>
      <c r="B110" s="438">
        <f>[1]Budżet!B102</f>
        <v>0</v>
      </c>
      <c r="C110" s="478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2">
        <v>0</v>
      </c>
      <c r="AU110" s="493">
        <f>[1]Budżet!K102</f>
        <v>0</v>
      </c>
      <c r="AV110" s="489">
        <f>ROUND([1]Budżet!K102-[1]Budżet!M102,2)</f>
        <v>0</v>
      </c>
      <c r="AW110" s="489" t="str">
        <f t="shared" si="31"/>
        <v>OK</v>
      </c>
      <c r="AX110" s="490" t="str">
        <f t="shared" si="19"/>
        <v>OK</v>
      </c>
      <c r="AY110" s="490" t="str">
        <f t="shared" si="27"/>
        <v>Wartość wkładu własnego spójna z SOWA EFS</v>
      </c>
      <c r="AZ110" s="492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1204</v>
      </c>
      <c r="B111" s="438">
        <f>[1]Budżet!B103</f>
        <v>0</v>
      </c>
      <c r="C111" s="478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2">
        <v>0</v>
      </c>
      <c r="AU111" s="493">
        <f>[1]Budżet!K103</f>
        <v>0</v>
      </c>
      <c r="AV111" s="489">
        <f>ROUND([1]Budżet!K103-[1]Budżet!M103,2)</f>
        <v>0</v>
      </c>
      <c r="AW111" s="489" t="str">
        <f t="shared" si="31"/>
        <v>OK</v>
      </c>
      <c r="AX111" s="490" t="str">
        <f t="shared" si="19"/>
        <v>OK</v>
      </c>
      <c r="AY111" s="490" t="str">
        <f t="shared" si="27"/>
        <v>Wartość wkładu własnego spójna z SOWA EFS</v>
      </c>
      <c r="AZ111" s="492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1205</v>
      </c>
      <c r="B112" s="438">
        <f>[1]Budżet!B104</f>
        <v>0</v>
      </c>
      <c r="C112" s="478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2">
        <v>0</v>
      </c>
      <c r="AU112" s="493">
        <f>[1]Budżet!K104</f>
        <v>0</v>
      </c>
      <c r="AV112" s="489">
        <f>ROUND([1]Budżet!K104-[1]Budżet!M104,2)</f>
        <v>0</v>
      </c>
      <c r="AW112" s="489" t="str">
        <f t="shared" si="31"/>
        <v>OK</v>
      </c>
      <c r="AX112" s="490" t="str">
        <f t="shared" si="19"/>
        <v>OK</v>
      </c>
      <c r="AY112" s="490" t="str">
        <f t="shared" si="27"/>
        <v>Wartość wkładu własnego spójna z SOWA EFS</v>
      </c>
      <c r="AZ112" s="492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1206</v>
      </c>
      <c r="B113" s="438">
        <f>[1]Budżet!B105</f>
        <v>0</v>
      </c>
      <c r="C113" s="478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2">
        <v>0</v>
      </c>
      <c r="AU113" s="493">
        <f>[1]Budżet!K105</f>
        <v>0</v>
      </c>
      <c r="AV113" s="489">
        <f>ROUND([1]Budżet!K105-[1]Budżet!M105,2)</f>
        <v>0</v>
      </c>
      <c r="AW113" s="489" t="str">
        <f t="shared" si="31"/>
        <v>OK</v>
      </c>
      <c r="AX113" s="490" t="str">
        <f t="shared" si="19"/>
        <v>OK</v>
      </c>
      <c r="AY113" s="490" t="str">
        <f t="shared" si="27"/>
        <v>Wartość wkładu własnego spójna z SOWA EFS</v>
      </c>
      <c r="AZ113" s="492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1207</v>
      </c>
      <c r="B114" s="438">
        <f>[1]Budżet!B106</f>
        <v>0</v>
      </c>
      <c r="C114" s="478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2">
        <v>0</v>
      </c>
      <c r="AU114" s="493">
        <f>[1]Budżet!K106</f>
        <v>0</v>
      </c>
      <c r="AV114" s="489">
        <f>ROUND([1]Budżet!K106-[1]Budżet!M106,2)</f>
        <v>0</v>
      </c>
      <c r="AW114" s="489" t="str">
        <f t="shared" si="31"/>
        <v>OK</v>
      </c>
      <c r="AX114" s="490" t="str">
        <f t="shared" si="19"/>
        <v>OK</v>
      </c>
      <c r="AY114" s="490" t="str">
        <f t="shared" si="27"/>
        <v>Wartość wkładu własnego spójna z SOWA EFS</v>
      </c>
      <c r="AZ114" s="492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1208</v>
      </c>
      <c r="B115" s="438">
        <f>[1]Budżet!B107</f>
        <v>0</v>
      </c>
      <c r="C115" s="478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2">
        <v>0</v>
      </c>
      <c r="AU115" s="493">
        <f>[1]Budżet!K107</f>
        <v>0</v>
      </c>
      <c r="AV115" s="489">
        <f>ROUND([1]Budżet!K107-[1]Budżet!M107,2)</f>
        <v>0</v>
      </c>
      <c r="AW115" s="489" t="str">
        <f t="shared" si="31"/>
        <v>OK</v>
      </c>
      <c r="AX115" s="490" t="str">
        <f t="shared" si="19"/>
        <v>OK</v>
      </c>
      <c r="AY115" s="490" t="str">
        <f t="shared" si="27"/>
        <v>Wartość wkładu własnego spójna z SOWA EFS</v>
      </c>
      <c r="AZ115" s="492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1209</v>
      </c>
      <c r="B116" s="438">
        <f>[1]Budżet!B108</f>
        <v>0</v>
      </c>
      <c r="C116" s="478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2">
        <v>0</v>
      </c>
      <c r="AU116" s="493">
        <f>[1]Budżet!K108</f>
        <v>0</v>
      </c>
      <c r="AV116" s="489">
        <f>ROUND([1]Budżet!K108-[1]Budżet!M108,2)</f>
        <v>0</v>
      </c>
      <c r="AW116" s="489" t="str">
        <f t="shared" si="31"/>
        <v>OK</v>
      </c>
      <c r="AX116" s="490" t="str">
        <f t="shared" si="19"/>
        <v>OK</v>
      </c>
      <c r="AY116" s="490" t="str">
        <f t="shared" si="27"/>
        <v>Wartość wkładu własnego spójna z SOWA EFS</v>
      </c>
      <c r="AZ116" s="492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1210</v>
      </c>
      <c r="B117" s="438">
        <f>[1]Budżet!B109</f>
        <v>0</v>
      </c>
      <c r="C117" s="478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2">
        <v>0</v>
      </c>
      <c r="AU117" s="493">
        <f>[1]Budżet!K109</f>
        <v>0</v>
      </c>
      <c r="AV117" s="489">
        <f>ROUND([1]Budżet!K109-[1]Budżet!M109,2)</f>
        <v>0</v>
      </c>
      <c r="AW117" s="489" t="str">
        <f t="shared" si="31"/>
        <v>OK</v>
      </c>
      <c r="AX117" s="490" t="str">
        <f t="shared" si="19"/>
        <v>OK</v>
      </c>
      <c r="AY117" s="490" t="str">
        <f t="shared" si="27"/>
        <v>Wartość wkładu własnego spójna z SOWA EFS</v>
      </c>
      <c r="AZ117" s="492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1211</v>
      </c>
      <c r="B118" s="438">
        <f>[1]Budżet!B110</f>
        <v>0</v>
      </c>
      <c r="C118" s="478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2">
        <v>0</v>
      </c>
      <c r="AU118" s="493">
        <f>[1]Budżet!K110</f>
        <v>0</v>
      </c>
      <c r="AV118" s="489">
        <f>ROUND([1]Budżet!K110-[1]Budżet!M110,2)</f>
        <v>0</v>
      </c>
      <c r="AW118" s="489" t="str">
        <f t="shared" si="31"/>
        <v>OK</v>
      </c>
      <c r="AX118" s="490" t="str">
        <f t="shared" si="19"/>
        <v>OK</v>
      </c>
      <c r="AY118" s="490" t="str">
        <f t="shared" si="27"/>
        <v>Wartość wkładu własnego spójna z SOWA EFS</v>
      </c>
      <c r="AZ118" s="492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1212</v>
      </c>
      <c r="B119" s="438">
        <f>[1]Budżet!B111</f>
        <v>0</v>
      </c>
      <c r="C119" s="478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2">
        <v>0</v>
      </c>
      <c r="AU119" s="493">
        <f>[1]Budżet!K111</f>
        <v>0</v>
      </c>
      <c r="AV119" s="489">
        <f>ROUND([1]Budżet!K111-[1]Budżet!M111,2)</f>
        <v>0</v>
      </c>
      <c r="AW119" s="489" t="str">
        <f t="shared" si="31"/>
        <v>OK</v>
      </c>
      <c r="AX119" s="490" t="str">
        <f t="shared" si="19"/>
        <v>OK</v>
      </c>
      <c r="AY119" s="490" t="str">
        <f t="shared" si="27"/>
        <v>Wartość wkładu własnego spójna z SOWA EFS</v>
      </c>
      <c r="AZ119" s="492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1213</v>
      </c>
      <c r="B120" s="438">
        <f>[1]Budżet!B112</f>
        <v>0</v>
      </c>
      <c r="C120" s="478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2">
        <v>0</v>
      </c>
      <c r="AU120" s="493">
        <f>[1]Budżet!K112</f>
        <v>0</v>
      </c>
      <c r="AV120" s="489">
        <f>ROUND([1]Budżet!K112-[1]Budżet!M112,2)</f>
        <v>0</v>
      </c>
      <c r="AW120" s="489" t="str">
        <f t="shared" si="31"/>
        <v>OK</v>
      </c>
      <c r="AX120" s="490" t="str">
        <f t="shared" si="19"/>
        <v>OK</v>
      </c>
      <c r="AY120" s="490" t="str">
        <f t="shared" si="27"/>
        <v>Wartość wkładu własnego spójna z SOWA EFS</v>
      </c>
      <c r="AZ120" s="492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1214</v>
      </c>
      <c r="B121" s="438">
        <f>[1]Budżet!B113</f>
        <v>0</v>
      </c>
      <c r="C121" s="478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2">
        <v>0</v>
      </c>
      <c r="AU121" s="493">
        <f>[1]Budżet!K113</f>
        <v>0</v>
      </c>
      <c r="AV121" s="489">
        <f>ROUND([1]Budżet!K113-[1]Budżet!M113,2)</f>
        <v>0</v>
      </c>
      <c r="AW121" s="489" t="str">
        <f t="shared" si="31"/>
        <v>OK</v>
      </c>
      <c r="AX121" s="490" t="str">
        <f t="shared" si="19"/>
        <v>OK</v>
      </c>
      <c r="AY121" s="490" t="str">
        <f t="shared" si="27"/>
        <v>Wartość wkładu własnego spójna z SOWA EFS</v>
      </c>
      <c r="AZ121" s="492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1215</v>
      </c>
      <c r="B122" s="438">
        <f>[1]Budżet!B114</f>
        <v>0</v>
      </c>
      <c r="C122" s="478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2">
        <v>0</v>
      </c>
      <c r="AU122" s="493">
        <f>[1]Budżet!K114</f>
        <v>0</v>
      </c>
      <c r="AV122" s="489">
        <f>ROUND([1]Budżet!K114-[1]Budżet!M114,2)</f>
        <v>0</v>
      </c>
      <c r="AW122" s="489" t="str">
        <f t="shared" si="31"/>
        <v>OK</v>
      </c>
      <c r="AX122" s="490" t="str">
        <f t="shared" si="19"/>
        <v>OK</v>
      </c>
      <c r="AY122" s="490" t="str">
        <f t="shared" si="27"/>
        <v>Wartość wkładu własnego spójna z SOWA EFS</v>
      </c>
      <c r="AZ122" s="492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1216</v>
      </c>
      <c r="B123" s="438">
        <f>[1]Budżet!B115</f>
        <v>0</v>
      </c>
      <c r="C123" s="478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2">
        <v>0</v>
      </c>
      <c r="AU123" s="493">
        <f>[1]Budżet!K115</f>
        <v>0</v>
      </c>
      <c r="AV123" s="489">
        <f>ROUND([1]Budżet!K115-[1]Budżet!M115,2)</f>
        <v>0</v>
      </c>
      <c r="AW123" s="489" t="str">
        <f t="shared" si="31"/>
        <v>OK</v>
      </c>
      <c r="AX123" s="490" t="str">
        <f t="shared" si="19"/>
        <v>OK</v>
      </c>
      <c r="AY123" s="490" t="str">
        <f t="shared" si="27"/>
        <v>Wartość wkładu własnego spójna z SOWA EFS</v>
      </c>
      <c r="AZ123" s="492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1217</v>
      </c>
      <c r="B124" s="438">
        <f>[1]Budżet!B116</f>
        <v>0</v>
      </c>
      <c r="C124" s="478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2">
        <v>0</v>
      </c>
      <c r="AU124" s="493">
        <f>[1]Budżet!K116</f>
        <v>0</v>
      </c>
      <c r="AV124" s="489">
        <f>ROUND([1]Budżet!K116-[1]Budżet!M116,2)</f>
        <v>0</v>
      </c>
      <c r="AW124" s="489" t="str">
        <f t="shared" si="31"/>
        <v>OK</v>
      </c>
      <c r="AX124" s="490" t="str">
        <f t="shared" si="19"/>
        <v>OK</v>
      </c>
      <c r="AY124" s="490" t="str">
        <f t="shared" si="27"/>
        <v>Wartość wkładu własnego spójna z SOWA EFS</v>
      </c>
      <c r="AZ124" s="492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1218</v>
      </c>
      <c r="B125" s="438">
        <f>[1]Budżet!B117</f>
        <v>0</v>
      </c>
      <c r="C125" s="478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2">
        <v>0</v>
      </c>
      <c r="AU125" s="493">
        <f>[1]Budżet!K117</f>
        <v>0</v>
      </c>
      <c r="AV125" s="489">
        <f>ROUND([1]Budżet!K117-[1]Budżet!M117,2)</f>
        <v>0</v>
      </c>
      <c r="AW125" s="489" t="str">
        <f t="shared" si="31"/>
        <v>OK</v>
      </c>
      <c r="AX125" s="490" t="str">
        <f t="shared" si="19"/>
        <v>OK</v>
      </c>
      <c r="AY125" s="490" t="str">
        <f t="shared" si="27"/>
        <v>Wartość wkładu własnego spójna z SOWA EFS</v>
      </c>
      <c r="AZ125" s="492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1219</v>
      </c>
      <c r="B126" s="438">
        <f>[1]Budżet!B118</f>
        <v>0</v>
      </c>
      <c r="C126" s="478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2">
        <v>0</v>
      </c>
      <c r="AU126" s="493">
        <f>[1]Budżet!K118</f>
        <v>0</v>
      </c>
      <c r="AV126" s="489">
        <f>ROUND([1]Budżet!K118-[1]Budżet!M118,2)</f>
        <v>0</v>
      </c>
      <c r="AW126" s="489" t="str">
        <f t="shared" si="31"/>
        <v>OK</v>
      </c>
      <c r="AX126" s="490" t="str">
        <f t="shared" si="19"/>
        <v>OK</v>
      </c>
      <c r="AY126" s="490" t="str">
        <f t="shared" si="27"/>
        <v>Wartość wkładu własnego spójna z SOWA EFS</v>
      </c>
      <c r="AZ126" s="492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1220</v>
      </c>
      <c r="B127" s="438">
        <f>[1]Budżet!B119</f>
        <v>0</v>
      </c>
      <c r="C127" s="478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2">
        <v>0</v>
      </c>
      <c r="AU127" s="493">
        <f>[1]Budżet!K119</f>
        <v>0</v>
      </c>
      <c r="AV127" s="489">
        <f>ROUND([1]Budżet!K119-[1]Budżet!M119,2)</f>
        <v>0</v>
      </c>
      <c r="AW127" s="489" t="str">
        <f t="shared" si="31"/>
        <v>OK</v>
      </c>
      <c r="AX127" s="490" t="str">
        <f t="shared" si="19"/>
        <v>OK</v>
      </c>
      <c r="AY127" s="490" t="str">
        <f t="shared" si="27"/>
        <v>Wartość wkładu własnego spójna z SOWA EFS</v>
      </c>
      <c r="AZ127" s="492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1221</v>
      </c>
      <c r="B128" s="438">
        <f>[1]Budżet!B120</f>
        <v>0</v>
      </c>
      <c r="C128" s="478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2">
        <v>0</v>
      </c>
      <c r="AU128" s="493">
        <f>[1]Budżet!K120</f>
        <v>0</v>
      </c>
      <c r="AV128" s="489">
        <f>ROUND([1]Budżet!K120-[1]Budżet!M120,2)</f>
        <v>0</v>
      </c>
      <c r="AW128" s="489" t="str">
        <f t="shared" si="31"/>
        <v>OK</v>
      </c>
      <c r="AX128" s="490" t="str">
        <f t="shared" si="19"/>
        <v>OK</v>
      </c>
      <c r="AY128" s="490" t="str">
        <f t="shared" si="27"/>
        <v>Wartość wkładu własnego spójna z SOWA EFS</v>
      </c>
      <c r="AZ128" s="492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1222</v>
      </c>
      <c r="B129" s="438">
        <f>[1]Budżet!B121</f>
        <v>0</v>
      </c>
      <c r="C129" s="478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2">
        <v>0</v>
      </c>
      <c r="AU129" s="493">
        <f>[1]Budżet!K121</f>
        <v>0</v>
      </c>
      <c r="AV129" s="489">
        <f>ROUND([1]Budżet!K121-[1]Budżet!M121,2)</f>
        <v>0</v>
      </c>
      <c r="AW129" s="489" t="str">
        <f t="shared" si="31"/>
        <v>OK</v>
      </c>
      <c r="AX129" s="490" t="str">
        <f t="shared" si="19"/>
        <v>OK</v>
      </c>
      <c r="AY129" s="490" t="str">
        <f t="shared" si="27"/>
        <v>Wartość wkładu własnego spójna z SOWA EFS</v>
      </c>
      <c r="AZ129" s="492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1223</v>
      </c>
      <c r="B130" s="438">
        <f>[1]Budżet!B122</f>
        <v>0</v>
      </c>
      <c r="C130" s="478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2">
        <v>0</v>
      </c>
      <c r="AU130" s="493">
        <f>[1]Budżet!K122</f>
        <v>0</v>
      </c>
      <c r="AV130" s="489">
        <f>ROUND([1]Budżet!K122-[1]Budżet!M122,2)</f>
        <v>0</v>
      </c>
      <c r="AW130" s="489" t="str">
        <f t="shared" si="31"/>
        <v>OK</v>
      </c>
      <c r="AX130" s="490" t="str">
        <f t="shared" si="19"/>
        <v>OK</v>
      </c>
      <c r="AY130" s="490" t="str">
        <f t="shared" si="27"/>
        <v>Wartość wkładu własnego spójna z SOWA EFS</v>
      </c>
      <c r="AZ130" s="492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1224</v>
      </c>
      <c r="B131" s="438">
        <f>[1]Budżet!B123</f>
        <v>0</v>
      </c>
      <c r="C131" s="478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2">
        <v>0</v>
      </c>
      <c r="AU131" s="493">
        <f>[1]Budżet!K123</f>
        <v>0</v>
      </c>
      <c r="AV131" s="489">
        <f>ROUND([1]Budżet!K123-[1]Budżet!M123,2)</f>
        <v>0</v>
      </c>
      <c r="AW131" s="489" t="str">
        <f t="shared" si="31"/>
        <v>OK</v>
      </c>
      <c r="AX131" s="490" t="str">
        <f t="shared" si="19"/>
        <v>OK</v>
      </c>
      <c r="AY131" s="490" t="str">
        <f t="shared" si="27"/>
        <v>Wartość wkładu własnego spójna z SOWA EFS</v>
      </c>
      <c r="AZ131" s="492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1225</v>
      </c>
      <c r="B132" s="438">
        <f>[1]Budżet!B124</f>
        <v>0</v>
      </c>
      <c r="C132" s="478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2">
        <v>0</v>
      </c>
      <c r="AU132" s="493">
        <f>[1]Budżet!K124</f>
        <v>0</v>
      </c>
      <c r="AV132" s="489">
        <f>ROUND([1]Budżet!K124-[1]Budżet!M124,2)</f>
        <v>0</v>
      </c>
      <c r="AW132" s="489" t="str">
        <f t="shared" si="31"/>
        <v>OK</v>
      </c>
      <c r="AX132" s="490" t="str">
        <f t="shared" si="19"/>
        <v>OK</v>
      </c>
      <c r="AY132" s="490" t="str">
        <f t="shared" si="27"/>
        <v>Wartość wkładu własnego spójna z SOWA EFS</v>
      </c>
      <c r="AZ132" s="492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1226</v>
      </c>
      <c r="B133" s="438">
        <f>[1]Budżet!B125</f>
        <v>0</v>
      </c>
      <c r="C133" s="478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2">
        <v>0</v>
      </c>
      <c r="AU133" s="493">
        <f>[1]Budżet!K125</f>
        <v>0</v>
      </c>
      <c r="AV133" s="489">
        <f>ROUND([1]Budżet!K125-[1]Budżet!M125,2)</f>
        <v>0</v>
      </c>
      <c r="AW133" s="489" t="str">
        <f t="shared" si="31"/>
        <v>OK</v>
      </c>
      <c r="AX133" s="490" t="str">
        <f t="shared" si="19"/>
        <v>OK</v>
      </c>
      <c r="AY133" s="490" t="str">
        <f t="shared" si="27"/>
        <v>Wartość wkładu własnego spójna z SOWA EFS</v>
      </c>
      <c r="AZ133" s="492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1227</v>
      </c>
      <c r="B134" s="438">
        <f>[1]Budżet!B126</f>
        <v>0</v>
      </c>
      <c r="C134" s="478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2">
        <v>0</v>
      </c>
      <c r="AU134" s="493">
        <f>[1]Budżet!K126</f>
        <v>0</v>
      </c>
      <c r="AV134" s="489">
        <f>ROUND([1]Budżet!K126-[1]Budżet!M126,2)</f>
        <v>0</v>
      </c>
      <c r="AW134" s="489" t="str">
        <f t="shared" si="31"/>
        <v>OK</v>
      </c>
      <c r="AX134" s="490" t="str">
        <f t="shared" si="19"/>
        <v>OK</v>
      </c>
      <c r="AY134" s="490" t="str">
        <f t="shared" si="27"/>
        <v>Wartość wkładu własnego spójna z SOWA EFS</v>
      </c>
      <c r="AZ134" s="492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1228</v>
      </c>
      <c r="B135" s="438">
        <f>[1]Budżet!B127</f>
        <v>0</v>
      </c>
      <c r="C135" s="478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2">
        <v>0</v>
      </c>
      <c r="AU135" s="493">
        <f>[1]Budżet!K127</f>
        <v>0</v>
      </c>
      <c r="AV135" s="489">
        <f>ROUND([1]Budżet!K127-[1]Budżet!M127,2)</f>
        <v>0</v>
      </c>
      <c r="AW135" s="489" t="str">
        <f t="shared" si="31"/>
        <v>OK</v>
      </c>
      <c r="AX135" s="490" t="str">
        <f t="shared" si="19"/>
        <v>OK</v>
      </c>
      <c r="AY135" s="490" t="str">
        <f t="shared" si="27"/>
        <v>Wartość wkładu własnego spójna z SOWA EFS</v>
      </c>
      <c r="AZ135" s="492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1229</v>
      </c>
      <c r="B136" s="438">
        <f>[1]Budżet!B128</f>
        <v>0</v>
      </c>
      <c r="C136" s="478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2">
        <v>0</v>
      </c>
      <c r="AU136" s="493">
        <f>[1]Budżet!K128</f>
        <v>0</v>
      </c>
      <c r="AV136" s="489">
        <f>ROUND([1]Budżet!K128-[1]Budżet!M128,2)</f>
        <v>0</v>
      </c>
      <c r="AW136" s="489" t="str">
        <f t="shared" si="31"/>
        <v>OK</v>
      </c>
      <c r="AX136" s="490" t="str">
        <f t="shared" si="19"/>
        <v>OK</v>
      </c>
      <c r="AY136" s="490" t="str">
        <f t="shared" si="27"/>
        <v>Wartość wkładu własnego spójna z SOWA EFS</v>
      </c>
      <c r="AZ136" s="492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1230</v>
      </c>
      <c r="B137" s="438">
        <f>[1]Budżet!B129</f>
        <v>0</v>
      </c>
      <c r="C137" s="478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2">
        <v>0</v>
      </c>
      <c r="AU137" s="493">
        <f>[1]Budżet!K129</f>
        <v>0</v>
      </c>
      <c r="AV137" s="489">
        <f>ROUND([1]Budżet!K129-[1]Budżet!M129,2)</f>
        <v>0</v>
      </c>
      <c r="AW137" s="489" t="str">
        <f t="shared" si="31"/>
        <v>OK</v>
      </c>
      <c r="AX137" s="490" t="str">
        <f t="shared" ref="AX137:AX200" si="32">IF(AS137=AU137,"OK","ŹLE")</f>
        <v>OK</v>
      </c>
      <c r="AY137" s="490" t="str">
        <f t="shared" si="27"/>
        <v>Wartość wkładu własnego spójna z SOWA EFS</v>
      </c>
      <c r="AZ137" s="492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1231</v>
      </c>
      <c r="B138" s="438">
        <f>[1]Budżet!B130</f>
        <v>0</v>
      </c>
      <c r="C138" s="478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2">
        <v>0</v>
      </c>
      <c r="AU138" s="493">
        <f>[1]Budżet!K130</f>
        <v>0</v>
      </c>
      <c r="AV138" s="489">
        <f>ROUND([1]Budżet!K130-[1]Budżet!M130,2)</f>
        <v>0</v>
      </c>
      <c r="AW138" s="489" t="str">
        <f t="shared" si="31"/>
        <v>OK</v>
      </c>
      <c r="AX138" s="490" t="str">
        <f t="shared" si="32"/>
        <v>OK</v>
      </c>
      <c r="AY138" s="490" t="str">
        <f t="shared" ref="AY138:AY201" si="40">IF(AW138="ŹLE",IF(AT138&lt;&gt;AV138,AT138-AV138),IF(AW138="ok","Wartość wkładu własnego spójna z SOWA EFS"))</f>
        <v>Wartość wkładu własnego spójna z SOWA EFS</v>
      </c>
      <c r="AZ138" s="492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1232</v>
      </c>
      <c r="B139" s="438">
        <f>[1]Budżet!B131</f>
        <v>0</v>
      </c>
      <c r="C139" s="478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2">
        <v>0</v>
      </c>
      <c r="AU139" s="493">
        <f>[1]Budżet!K131</f>
        <v>0</v>
      </c>
      <c r="AV139" s="489">
        <f>ROUND([1]Budżet!K131-[1]Budżet!M131,2)</f>
        <v>0</v>
      </c>
      <c r="AW139" s="489" t="str">
        <f t="shared" ref="AW139:AW202" si="44">IF(AT139=AV139,"OK","ŹLE")</f>
        <v>OK</v>
      </c>
      <c r="AX139" s="490" t="str">
        <f t="shared" si="32"/>
        <v>OK</v>
      </c>
      <c r="AY139" s="490" t="str">
        <f t="shared" si="40"/>
        <v>Wartość wkładu własnego spójna z SOWA EFS</v>
      </c>
      <c r="AZ139" s="492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1233</v>
      </c>
      <c r="B140" s="438">
        <f>[1]Budżet!B132</f>
        <v>0</v>
      </c>
      <c r="C140" s="478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2">
        <v>0</v>
      </c>
      <c r="AU140" s="493">
        <f>[1]Budżet!K132</f>
        <v>0</v>
      </c>
      <c r="AV140" s="489">
        <f>ROUND([1]Budżet!K132-[1]Budżet!M132,2)</f>
        <v>0</v>
      </c>
      <c r="AW140" s="489" t="str">
        <f t="shared" si="44"/>
        <v>OK</v>
      </c>
      <c r="AX140" s="490" t="str">
        <f t="shared" si="32"/>
        <v>OK</v>
      </c>
      <c r="AY140" s="490" t="str">
        <f t="shared" si="40"/>
        <v>Wartość wkładu własnego spójna z SOWA EFS</v>
      </c>
      <c r="AZ140" s="492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1234</v>
      </c>
      <c r="B141" s="438">
        <f>[1]Budżet!B133</f>
        <v>0</v>
      </c>
      <c r="C141" s="478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2">
        <v>0</v>
      </c>
      <c r="AU141" s="493">
        <f>[1]Budżet!K133</f>
        <v>0</v>
      </c>
      <c r="AV141" s="489">
        <f>ROUND([1]Budżet!K133-[1]Budżet!M133,2)</f>
        <v>0</v>
      </c>
      <c r="AW141" s="489" t="str">
        <f t="shared" si="44"/>
        <v>OK</v>
      </c>
      <c r="AX141" s="490" t="str">
        <f t="shared" si="32"/>
        <v>OK</v>
      </c>
      <c r="AY141" s="490" t="str">
        <f t="shared" si="40"/>
        <v>Wartość wkładu własnego spójna z SOWA EFS</v>
      </c>
      <c r="AZ141" s="492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1235</v>
      </c>
      <c r="B142" s="438">
        <f>[1]Budżet!B134</f>
        <v>0</v>
      </c>
      <c r="C142" s="478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2">
        <v>0</v>
      </c>
      <c r="AU142" s="493">
        <f>[1]Budżet!K134</f>
        <v>0</v>
      </c>
      <c r="AV142" s="489">
        <f>ROUND([1]Budżet!K134-[1]Budżet!M134,2)</f>
        <v>0</v>
      </c>
      <c r="AW142" s="489" t="str">
        <f t="shared" si="44"/>
        <v>OK</v>
      </c>
      <c r="AX142" s="490" t="str">
        <f t="shared" si="32"/>
        <v>OK</v>
      </c>
      <c r="AY142" s="490" t="str">
        <f t="shared" si="40"/>
        <v>Wartość wkładu własnego spójna z SOWA EFS</v>
      </c>
      <c r="AZ142" s="492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1236</v>
      </c>
      <c r="B143" s="438">
        <f>[1]Budżet!B135</f>
        <v>0</v>
      </c>
      <c r="C143" s="478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2">
        <v>0</v>
      </c>
      <c r="AU143" s="493">
        <f>[1]Budżet!K135</f>
        <v>0</v>
      </c>
      <c r="AV143" s="489">
        <f>ROUND([1]Budżet!K135-[1]Budżet!M135,2)</f>
        <v>0</v>
      </c>
      <c r="AW143" s="489" t="str">
        <f t="shared" si="44"/>
        <v>OK</v>
      </c>
      <c r="AX143" s="490" t="str">
        <f t="shared" si="32"/>
        <v>OK</v>
      </c>
      <c r="AY143" s="490" t="str">
        <f t="shared" si="40"/>
        <v>Wartość wkładu własnego spójna z SOWA EFS</v>
      </c>
      <c r="AZ143" s="492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1237</v>
      </c>
      <c r="B144" s="438">
        <f>[1]Budżet!B136</f>
        <v>0</v>
      </c>
      <c r="C144" s="478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2">
        <v>0</v>
      </c>
      <c r="AU144" s="493">
        <f>[1]Budżet!K136</f>
        <v>0</v>
      </c>
      <c r="AV144" s="489">
        <f>ROUND([1]Budżet!K136-[1]Budżet!M136,2)</f>
        <v>0</v>
      </c>
      <c r="AW144" s="489" t="str">
        <f t="shared" si="44"/>
        <v>OK</v>
      </c>
      <c r="AX144" s="490" t="str">
        <f t="shared" si="32"/>
        <v>OK</v>
      </c>
      <c r="AY144" s="490" t="str">
        <f t="shared" si="40"/>
        <v>Wartość wkładu własnego spójna z SOWA EFS</v>
      </c>
      <c r="AZ144" s="492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1238</v>
      </c>
      <c r="B145" s="438">
        <f>[1]Budżet!B137</f>
        <v>0</v>
      </c>
      <c r="C145" s="478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2">
        <v>0</v>
      </c>
      <c r="AU145" s="493">
        <f>[1]Budżet!K137</f>
        <v>0</v>
      </c>
      <c r="AV145" s="489">
        <f>ROUND([1]Budżet!K137-[1]Budżet!M137,2)</f>
        <v>0</v>
      </c>
      <c r="AW145" s="489" t="str">
        <f t="shared" si="44"/>
        <v>OK</v>
      </c>
      <c r="AX145" s="490" t="str">
        <f t="shared" si="32"/>
        <v>OK</v>
      </c>
      <c r="AY145" s="490" t="str">
        <f t="shared" si="40"/>
        <v>Wartość wkładu własnego spójna z SOWA EFS</v>
      </c>
      <c r="AZ145" s="492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1239</v>
      </c>
      <c r="B146" s="438">
        <f>[1]Budżet!B138</f>
        <v>0</v>
      </c>
      <c r="C146" s="478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2">
        <v>0</v>
      </c>
      <c r="AU146" s="493">
        <f>[1]Budżet!K138</f>
        <v>0</v>
      </c>
      <c r="AV146" s="489">
        <f>ROUND([1]Budżet!K138-[1]Budżet!M138,2)</f>
        <v>0</v>
      </c>
      <c r="AW146" s="489" t="str">
        <f t="shared" si="44"/>
        <v>OK</v>
      </c>
      <c r="AX146" s="490" t="str">
        <f t="shared" si="32"/>
        <v>OK</v>
      </c>
      <c r="AY146" s="490" t="str">
        <f t="shared" si="40"/>
        <v>Wartość wkładu własnego spójna z SOWA EFS</v>
      </c>
      <c r="AZ146" s="492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1240</v>
      </c>
      <c r="B147" s="438">
        <f>[1]Budżet!B139</f>
        <v>0</v>
      </c>
      <c r="C147" s="478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2">
        <v>0</v>
      </c>
      <c r="AU147" s="493">
        <f>[1]Budżet!K139</f>
        <v>0</v>
      </c>
      <c r="AV147" s="489">
        <f>ROUND([1]Budżet!K139-[1]Budżet!M139,2)</f>
        <v>0</v>
      </c>
      <c r="AW147" s="489" t="str">
        <f t="shared" si="44"/>
        <v>OK</v>
      </c>
      <c r="AX147" s="490" t="str">
        <f t="shared" si="32"/>
        <v>OK</v>
      </c>
      <c r="AY147" s="490" t="str">
        <f t="shared" si="40"/>
        <v>Wartość wkładu własnego spójna z SOWA EFS</v>
      </c>
      <c r="AZ147" s="492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1241</v>
      </c>
      <c r="B148" s="438">
        <f>[1]Budżet!B140</f>
        <v>0</v>
      </c>
      <c r="C148" s="478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2">
        <v>0</v>
      </c>
      <c r="AU148" s="493">
        <f>[1]Budżet!K140</f>
        <v>0</v>
      </c>
      <c r="AV148" s="489">
        <f>ROUND([1]Budżet!K140-[1]Budżet!M140,2)</f>
        <v>0</v>
      </c>
      <c r="AW148" s="489" t="str">
        <f t="shared" si="44"/>
        <v>OK</v>
      </c>
      <c r="AX148" s="490" t="str">
        <f t="shared" si="32"/>
        <v>OK</v>
      </c>
      <c r="AY148" s="490" t="str">
        <f t="shared" si="40"/>
        <v>Wartość wkładu własnego spójna z SOWA EFS</v>
      </c>
      <c r="AZ148" s="492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1242</v>
      </c>
      <c r="B149" s="438">
        <f>[1]Budżet!B141</f>
        <v>0</v>
      </c>
      <c r="C149" s="478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2">
        <v>0</v>
      </c>
      <c r="AU149" s="493">
        <f>[1]Budżet!K141</f>
        <v>0</v>
      </c>
      <c r="AV149" s="489">
        <f>ROUND([1]Budżet!K141-[1]Budżet!M141,2)</f>
        <v>0</v>
      </c>
      <c r="AW149" s="489" t="str">
        <f t="shared" si="44"/>
        <v>OK</v>
      </c>
      <c r="AX149" s="490" t="str">
        <f t="shared" si="32"/>
        <v>OK</v>
      </c>
      <c r="AY149" s="490" t="str">
        <f t="shared" si="40"/>
        <v>Wartość wkładu własnego spójna z SOWA EFS</v>
      </c>
      <c r="AZ149" s="492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1243</v>
      </c>
      <c r="B150" s="438">
        <f>[1]Budżet!B142</f>
        <v>0</v>
      </c>
      <c r="C150" s="478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2">
        <v>0</v>
      </c>
      <c r="AU150" s="493">
        <f>[1]Budżet!K142</f>
        <v>0</v>
      </c>
      <c r="AV150" s="489">
        <f>ROUND([1]Budżet!K142-[1]Budżet!M142,2)</f>
        <v>0</v>
      </c>
      <c r="AW150" s="489" t="str">
        <f t="shared" si="44"/>
        <v>OK</v>
      </c>
      <c r="AX150" s="490" t="str">
        <f t="shared" si="32"/>
        <v>OK</v>
      </c>
      <c r="AY150" s="490" t="str">
        <f t="shared" si="40"/>
        <v>Wartość wkładu własnego spójna z SOWA EFS</v>
      </c>
      <c r="AZ150" s="492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1244</v>
      </c>
      <c r="B151" s="438">
        <f>[1]Budżet!B143</f>
        <v>0</v>
      </c>
      <c r="C151" s="478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2">
        <v>0</v>
      </c>
      <c r="AU151" s="493">
        <f>[1]Budżet!K143</f>
        <v>0</v>
      </c>
      <c r="AV151" s="489">
        <f>ROUND([1]Budżet!K143-[1]Budżet!M143,2)</f>
        <v>0</v>
      </c>
      <c r="AW151" s="489" t="str">
        <f t="shared" si="44"/>
        <v>OK</v>
      </c>
      <c r="AX151" s="490" t="str">
        <f t="shared" si="32"/>
        <v>OK</v>
      </c>
      <c r="AY151" s="490" t="str">
        <f t="shared" si="40"/>
        <v>Wartość wkładu własnego spójna z SOWA EFS</v>
      </c>
      <c r="AZ151" s="492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1245</v>
      </c>
      <c r="B152" s="438">
        <f>[1]Budżet!B144</f>
        <v>0</v>
      </c>
      <c r="C152" s="478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2">
        <v>0</v>
      </c>
      <c r="AU152" s="493">
        <f>[1]Budżet!K144</f>
        <v>0</v>
      </c>
      <c r="AV152" s="489">
        <f>ROUND([1]Budżet!K144-[1]Budżet!M144,2)</f>
        <v>0</v>
      </c>
      <c r="AW152" s="489" t="str">
        <f t="shared" si="44"/>
        <v>OK</v>
      </c>
      <c r="AX152" s="490" t="str">
        <f t="shared" si="32"/>
        <v>OK</v>
      </c>
      <c r="AY152" s="490" t="str">
        <f t="shared" si="40"/>
        <v>Wartość wkładu własnego spójna z SOWA EFS</v>
      </c>
      <c r="AZ152" s="492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1246</v>
      </c>
      <c r="B153" s="438">
        <f>[1]Budżet!B145</f>
        <v>0</v>
      </c>
      <c r="C153" s="478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2">
        <v>0</v>
      </c>
      <c r="AU153" s="493">
        <f>[1]Budżet!K145</f>
        <v>0</v>
      </c>
      <c r="AV153" s="489">
        <f>ROUND([1]Budżet!K145-[1]Budżet!M145,2)</f>
        <v>0</v>
      </c>
      <c r="AW153" s="489" t="str">
        <f t="shared" si="44"/>
        <v>OK</v>
      </c>
      <c r="AX153" s="490" t="str">
        <f t="shared" si="32"/>
        <v>OK</v>
      </c>
      <c r="AY153" s="490" t="str">
        <f t="shared" si="40"/>
        <v>Wartość wkładu własnego spójna z SOWA EFS</v>
      </c>
      <c r="AZ153" s="492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1247</v>
      </c>
      <c r="B154" s="438">
        <f>[1]Budżet!B146</f>
        <v>0</v>
      </c>
      <c r="C154" s="478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2">
        <v>0</v>
      </c>
      <c r="AU154" s="493">
        <f>[1]Budżet!K146</f>
        <v>0</v>
      </c>
      <c r="AV154" s="489">
        <f>ROUND([1]Budżet!K146-[1]Budżet!M146,2)</f>
        <v>0</v>
      </c>
      <c r="AW154" s="489" t="str">
        <f t="shared" si="44"/>
        <v>OK</v>
      </c>
      <c r="AX154" s="490" t="str">
        <f t="shared" si="32"/>
        <v>OK</v>
      </c>
      <c r="AY154" s="490" t="str">
        <f t="shared" si="40"/>
        <v>Wartość wkładu własnego spójna z SOWA EFS</v>
      </c>
      <c r="AZ154" s="492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1248</v>
      </c>
      <c r="B155" s="438">
        <f>[1]Budżet!B147</f>
        <v>0</v>
      </c>
      <c r="C155" s="478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2">
        <v>0</v>
      </c>
      <c r="AU155" s="493">
        <f>[1]Budżet!K147</f>
        <v>0</v>
      </c>
      <c r="AV155" s="489">
        <f>ROUND([1]Budżet!K147-[1]Budżet!M147,2)</f>
        <v>0</v>
      </c>
      <c r="AW155" s="489" t="str">
        <f t="shared" si="44"/>
        <v>OK</v>
      </c>
      <c r="AX155" s="490" t="str">
        <f t="shared" si="32"/>
        <v>OK</v>
      </c>
      <c r="AY155" s="490" t="str">
        <f t="shared" si="40"/>
        <v>Wartość wkładu własnego spójna z SOWA EFS</v>
      </c>
      <c r="AZ155" s="492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1249</v>
      </c>
      <c r="B156" s="438">
        <f>[1]Budżet!B148</f>
        <v>0</v>
      </c>
      <c r="C156" s="478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2">
        <v>0</v>
      </c>
      <c r="AU156" s="493">
        <f>[1]Budżet!K148</f>
        <v>0</v>
      </c>
      <c r="AV156" s="489">
        <f>ROUND([1]Budżet!K148-[1]Budżet!M148,2)</f>
        <v>0</v>
      </c>
      <c r="AW156" s="489" t="str">
        <f t="shared" si="44"/>
        <v>OK</v>
      </c>
      <c r="AX156" s="490" t="str">
        <f t="shared" si="32"/>
        <v>OK</v>
      </c>
      <c r="AY156" s="490" t="str">
        <f t="shared" si="40"/>
        <v>Wartość wkładu własnego spójna z SOWA EFS</v>
      </c>
      <c r="AZ156" s="492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1250</v>
      </c>
      <c r="B157" s="438">
        <f>[1]Budżet!B149</f>
        <v>0</v>
      </c>
      <c r="C157" s="478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2">
        <v>0</v>
      </c>
      <c r="AU157" s="493">
        <f>[1]Budżet!K149</f>
        <v>0</v>
      </c>
      <c r="AV157" s="489">
        <f>ROUND([1]Budżet!K149-[1]Budżet!M149,2)</f>
        <v>0</v>
      </c>
      <c r="AW157" s="489" t="str">
        <f t="shared" si="44"/>
        <v>OK</v>
      </c>
      <c r="AX157" s="490" t="str">
        <f t="shared" si="32"/>
        <v>OK</v>
      </c>
      <c r="AY157" s="490" t="str">
        <f t="shared" si="40"/>
        <v>Wartość wkładu własnego spójna z SOWA EFS</v>
      </c>
      <c r="AZ157" s="492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1251</v>
      </c>
      <c r="B158" s="438">
        <f>[1]Budżet!B150</f>
        <v>0</v>
      </c>
      <c r="C158" s="478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2">
        <v>0</v>
      </c>
      <c r="AU158" s="493">
        <f>[1]Budżet!K150</f>
        <v>0</v>
      </c>
      <c r="AV158" s="489">
        <f>ROUND([1]Budżet!K150-[1]Budżet!M150,2)</f>
        <v>0</v>
      </c>
      <c r="AW158" s="489" t="str">
        <f t="shared" si="44"/>
        <v>OK</v>
      </c>
      <c r="AX158" s="490" t="str">
        <f t="shared" si="32"/>
        <v>OK</v>
      </c>
      <c r="AY158" s="490" t="str">
        <f t="shared" si="40"/>
        <v>Wartość wkładu własnego spójna z SOWA EFS</v>
      </c>
      <c r="AZ158" s="492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1252</v>
      </c>
      <c r="B159" s="438">
        <f>[1]Budżet!B151</f>
        <v>0</v>
      </c>
      <c r="C159" s="478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2">
        <v>0</v>
      </c>
      <c r="AU159" s="493">
        <f>[1]Budżet!K151</f>
        <v>0</v>
      </c>
      <c r="AV159" s="489">
        <f>ROUND([1]Budżet!K151-[1]Budżet!M151,2)</f>
        <v>0</v>
      </c>
      <c r="AW159" s="489" t="str">
        <f t="shared" si="44"/>
        <v>OK</v>
      </c>
      <c r="AX159" s="490" t="str">
        <f t="shared" si="32"/>
        <v>OK</v>
      </c>
      <c r="AY159" s="490" t="str">
        <f t="shared" si="40"/>
        <v>Wartość wkładu własnego spójna z SOWA EFS</v>
      </c>
      <c r="AZ159" s="492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1253</v>
      </c>
      <c r="B160" s="438">
        <f>[1]Budżet!B152</f>
        <v>0</v>
      </c>
      <c r="C160" s="478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2">
        <v>0</v>
      </c>
      <c r="AU160" s="493">
        <f>[1]Budżet!K152</f>
        <v>0</v>
      </c>
      <c r="AV160" s="489">
        <f>ROUND([1]Budżet!K152-[1]Budżet!M152,2)</f>
        <v>0</v>
      </c>
      <c r="AW160" s="489" t="str">
        <f t="shared" si="44"/>
        <v>OK</v>
      </c>
      <c r="AX160" s="490" t="str">
        <f t="shared" si="32"/>
        <v>OK</v>
      </c>
      <c r="AY160" s="490" t="str">
        <f t="shared" si="40"/>
        <v>Wartość wkładu własnego spójna z SOWA EFS</v>
      </c>
      <c r="AZ160" s="492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1254</v>
      </c>
      <c r="B161" s="438">
        <f>[1]Budżet!B153</f>
        <v>0</v>
      </c>
      <c r="C161" s="478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2">
        <v>0</v>
      </c>
      <c r="AU161" s="493">
        <f>[1]Budżet!K153</f>
        <v>0</v>
      </c>
      <c r="AV161" s="489">
        <f>ROUND([1]Budżet!K153-[1]Budżet!M153,2)</f>
        <v>0</v>
      </c>
      <c r="AW161" s="489" t="str">
        <f t="shared" si="44"/>
        <v>OK</v>
      </c>
      <c r="AX161" s="490" t="str">
        <f t="shared" si="32"/>
        <v>OK</v>
      </c>
      <c r="AY161" s="490" t="str">
        <f t="shared" si="40"/>
        <v>Wartość wkładu własnego spójna z SOWA EFS</v>
      </c>
      <c r="AZ161" s="492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1255</v>
      </c>
      <c r="B162" s="438">
        <f>[1]Budżet!B154</f>
        <v>0</v>
      </c>
      <c r="C162" s="478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2">
        <v>0</v>
      </c>
      <c r="AU162" s="493">
        <f>[1]Budżet!K154</f>
        <v>0</v>
      </c>
      <c r="AV162" s="489">
        <f>ROUND([1]Budżet!K154-[1]Budżet!M154,2)</f>
        <v>0</v>
      </c>
      <c r="AW162" s="489" t="str">
        <f t="shared" si="44"/>
        <v>OK</v>
      </c>
      <c r="AX162" s="490" t="str">
        <f t="shared" si="32"/>
        <v>OK</v>
      </c>
      <c r="AY162" s="490" t="str">
        <f t="shared" si="40"/>
        <v>Wartość wkładu własnego spójna z SOWA EFS</v>
      </c>
      <c r="AZ162" s="492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1256</v>
      </c>
      <c r="B163" s="438">
        <f>[1]Budżet!B155</f>
        <v>0</v>
      </c>
      <c r="C163" s="478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2">
        <v>0</v>
      </c>
      <c r="AU163" s="493">
        <f>[1]Budżet!K155</f>
        <v>0</v>
      </c>
      <c r="AV163" s="489">
        <f>ROUND([1]Budżet!K155-[1]Budżet!M155,2)</f>
        <v>0</v>
      </c>
      <c r="AW163" s="489" t="str">
        <f t="shared" si="44"/>
        <v>OK</v>
      </c>
      <c r="AX163" s="490" t="str">
        <f t="shared" si="32"/>
        <v>OK</v>
      </c>
      <c r="AY163" s="490" t="str">
        <f t="shared" si="40"/>
        <v>Wartość wkładu własnego spójna z SOWA EFS</v>
      </c>
      <c r="AZ163" s="492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1257</v>
      </c>
      <c r="B164" s="438">
        <f>[1]Budżet!B156</f>
        <v>0</v>
      </c>
      <c r="C164" s="478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2">
        <v>0</v>
      </c>
      <c r="AU164" s="493">
        <f>[1]Budżet!K156</f>
        <v>0</v>
      </c>
      <c r="AV164" s="489">
        <f>ROUND([1]Budżet!K156-[1]Budżet!M156,2)</f>
        <v>0</v>
      </c>
      <c r="AW164" s="489" t="str">
        <f t="shared" si="44"/>
        <v>OK</v>
      </c>
      <c r="AX164" s="490" t="str">
        <f t="shared" si="32"/>
        <v>OK</v>
      </c>
      <c r="AY164" s="490" t="str">
        <f t="shared" si="40"/>
        <v>Wartość wkładu własnego spójna z SOWA EFS</v>
      </c>
      <c r="AZ164" s="492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1258</v>
      </c>
      <c r="B165" s="438">
        <f>[1]Budżet!B157</f>
        <v>0</v>
      </c>
      <c r="C165" s="478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2">
        <v>0</v>
      </c>
      <c r="AU165" s="493">
        <f>[1]Budżet!K157</f>
        <v>0</v>
      </c>
      <c r="AV165" s="489">
        <f>ROUND([1]Budżet!K157-[1]Budżet!M157,2)</f>
        <v>0</v>
      </c>
      <c r="AW165" s="489" t="str">
        <f t="shared" si="44"/>
        <v>OK</v>
      </c>
      <c r="AX165" s="490" t="str">
        <f t="shared" si="32"/>
        <v>OK</v>
      </c>
      <c r="AY165" s="490" t="str">
        <f t="shared" si="40"/>
        <v>Wartość wkładu własnego spójna z SOWA EFS</v>
      </c>
      <c r="AZ165" s="492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1259</v>
      </c>
      <c r="B166" s="438">
        <f>[1]Budżet!B158</f>
        <v>0</v>
      </c>
      <c r="C166" s="478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2">
        <v>0</v>
      </c>
      <c r="AU166" s="493">
        <f>[1]Budżet!K158</f>
        <v>0</v>
      </c>
      <c r="AV166" s="489">
        <f>ROUND([1]Budżet!K158-[1]Budżet!M158,2)</f>
        <v>0</v>
      </c>
      <c r="AW166" s="489" t="str">
        <f t="shared" si="44"/>
        <v>OK</v>
      </c>
      <c r="AX166" s="490" t="str">
        <f t="shared" si="32"/>
        <v>OK</v>
      </c>
      <c r="AY166" s="490" t="str">
        <f t="shared" si="40"/>
        <v>Wartość wkładu własnego spójna z SOWA EFS</v>
      </c>
      <c r="AZ166" s="492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1260</v>
      </c>
      <c r="B167" s="438">
        <f>[1]Budżet!B159</f>
        <v>0</v>
      </c>
      <c r="C167" s="478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2">
        <v>0</v>
      </c>
      <c r="AU167" s="493">
        <f>[1]Budżet!K159</f>
        <v>0</v>
      </c>
      <c r="AV167" s="489">
        <f>ROUND([1]Budżet!K159-[1]Budżet!M159,2)</f>
        <v>0</v>
      </c>
      <c r="AW167" s="489" t="str">
        <f t="shared" si="44"/>
        <v>OK</v>
      </c>
      <c r="AX167" s="490" t="str">
        <f t="shared" si="32"/>
        <v>OK</v>
      </c>
      <c r="AY167" s="490" t="str">
        <f t="shared" si="40"/>
        <v>Wartość wkładu własnego spójna z SOWA EFS</v>
      </c>
      <c r="AZ167" s="492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1261</v>
      </c>
      <c r="B168" s="438">
        <f>[1]Budżet!B160</f>
        <v>0</v>
      </c>
      <c r="C168" s="478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2">
        <v>0</v>
      </c>
      <c r="AU168" s="493">
        <f>[1]Budżet!K160</f>
        <v>0</v>
      </c>
      <c r="AV168" s="489">
        <f>ROUND([1]Budżet!K160-[1]Budżet!M160,2)</f>
        <v>0</v>
      </c>
      <c r="AW168" s="489" t="str">
        <f t="shared" si="44"/>
        <v>OK</v>
      </c>
      <c r="AX168" s="490" t="str">
        <f t="shared" si="32"/>
        <v>OK</v>
      </c>
      <c r="AY168" s="490" t="str">
        <f t="shared" si="40"/>
        <v>Wartość wkładu własnego spójna z SOWA EFS</v>
      </c>
      <c r="AZ168" s="492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1262</v>
      </c>
      <c r="B169" s="438">
        <f>[1]Budżet!B161</f>
        <v>0</v>
      </c>
      <c r="C169" s="478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2">
        <v>0</v>
      </c>
      <c r="AU169" s="493">
        <f>[1]Budżet!K161</f>
        <v>0</v>
      </c>
      <c r="AV169" s="489">
        <f>ROUND([1]Budżet!K161-[1]Budżet!M161,2)</f>
        <v>0</v>
      </c>
      <c r="AW169" s="489" t="str">
        <f t="shared" si="44"/>
        <v>OK</v>
      </c>
      <c r="AX169" s="490" t="str">
        <f t="shared" si="32"/>
        <v>OK</v>
      </c>
      <c r="AY169" s="490" t="str">
        <f t="shared" si="40"/>
        <v>Wartość wkładu własnego spójna z SOWA EFS</v>
      </c>
      <c r="AZ169" s="492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1263</v>
      </c>
      <c r="B170" s="438">
        <f>[1]Budżet!B162</f>
        <v>0</v>
      </c>
      <c r="C170" s="478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2">
        <v>0</v>
      </c>
      <c r="AU170" s="493">
        <f>[1]Budżet!K162</f>
        <v>0</v>
      </c>
      <c r="AV170" s="489">
        <f>ROUND([1]Budżet!K162-[1]Budżet!M162,2)</f>
        <v>0</v>
      </c>
      <c r="AW170" s="489" t="str">
        <f t="shared" si="44"/>
        <v>OK</v>
      </c>
      <c r="AX170" s="490" t="str">
        <f t="shared" si="32"/>
        <v>OK</v>
      </c>
      <c r="AY170" s="490" t="str">
        <f t="shared" si="40"/>
        <v>Wartość wkładu własnego spójna z SOWA EFS</v>
      </c>
      <c r="AZ170" s="492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1264</v>
      </c>
      <c r="B171" s="438">
        <f>[1]Budżet!B163</f>
        <v>0</v>
      </c>
      <c r="C171" s="478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2">
        <v>0</v>
      </c>
      <c r="AU171" s="493">
        <f>[1]Budżet!K163</f>
        <v>0</v>
      </c>
      <c r="AV171" s="489">
        <f>ROUND([1]Budżet!K163-[1]Budżet!M163,2)</f>
        <v>0</v>
      </c>
      <c r="AW171" s="489" t="str">
        <f t="shared" si="44"/>
        <v>OK</v>
      </c>
      <c r="AX171" s="490" t="str">
        <f t="shared" si="32"/>
        <v>OK</v>
      </c>
      <c r="AY171" s="490" t="str">
        <f t="shared" si="40"/>
        <v>Wartość wkładu własnego spójna z SOWA EFS</v>
      </c>
      <c r="AZ171" s="492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1265</v>
      </c>
      <c r="B172" s="438">
        <f>[1]Budżet!B164</f>
        <v>0</v>
      </c>
      <c r="C172" s="478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2">
        <v>0</v>
      </c>
      <c r="AU172" s="493">
        <f>[1]Budżet!K164</f>
        <v>0</v>
      </c>
      <c r="AV172" s="489">
        <f>ROUND([1]Budżet!K164-[1]Budżet!M164,2)</f>
        <v>0</v>
      </c>
      <c r="AW172" s="489" t="str">
        <f t="shared" si="44"/>
        <v>OK</v>
      </c>
      <c r="AX172" s="490" t="str">
        <f t="shared" si="32"/>
        <v>OK</v>
      </c>
      <c r="AY172" s="490" t="str">
        <f t="shared" si="40"/>
        <v>Wartość wkładu własnego spójna z SOWA EFS</v>
      </c>
      <c r="AZ172" s="492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1266</v>
      </c>
      <c r="B173" s="438">
        <f>[1]Budżet!B165</f>
        <v>0</v>
      </c>
      <c r="C173" s="478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2">
        <v>0</v>
      </c>
      <c r="AU173" s="493">
        <f>[1]Budżet!K165</f>
        <v>0</v>
      </c>
      <c r="AV173" s="489">
        <f>ROUND([1]Budżet!K165-[1]Budżet!M165,2)</f>
        <v>0</v>
      </c>
      <c r="AW173" s="489" t="str">
        <f t="shared" si="44"/>
        <v>OK</v>
      </c>
      <c r="AX173" s="490" t="str">
        <f t="shared" si="32"/>
        <v>OK</v>
      </c>
      <c r="AY173" s="490" t="str">
        <f t="shared" si="40"/>
        <v>Wartość wkładu własnego spójna z SOWA EFS</v>
      </c>
      <c r="AZ173" s="492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1267</v>
      </c>
      <c r="B174" s="438">
        <f>[1]Budżet!B166</f>
        <v>0</v>
      </c>
      <c r="C174" s="478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2">
        <v>0</v>
      </c>
      <c r="AU174" s="493">
        <f>[1]Budżet!K166</f>
        <v>0</v>
      </c>
      <c r="AV174" s="489">
        <f>ROUND([1]Budżet!K166-[1]Budżet!M166,2)</f>
        <v>0</v>
      </c>
      <c r="AW174" s="489" t="str">
        <f t="shared" si="44"/>
        <v>OK</v>
      </c>
      <c r="AX174" s="490" t="str">
        <f t="shared" si="32"/>
        <v>OK</v>
      </c>
      <c r="AY174" s="490" t="str">
        <f t="shared" si="40"/>
        <v>Wartość wkładu własnego spójna z SOWA EFS</v>
      </c>
      <c r="AZ174" s="492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1268</v>
      </c>
      <c r="B175" s="438">
        <f>[1]Budżet!B167</f>
        <v>0</v>
      </c>
      <c r="C175" s="478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2">
        <v>0</v>
      </c>
      <c r="AU175" s="493">
        <f>[1]Budżet!K167</f>
        <v>0</v>
      </c>
      <c r="AV175" s="489">
        <f>ROUND([1]Budżet!K167-[1]Budżet!M167,2)</f>
        <v>0</v>
      </c>
      <c r="AW175" s="489" t="str">
        <f t="shared" si="44"/>
        <v>OK</v>
      </c>
      <c r="AX175" s="490" t="str">
        <f t="shared" si="32"/>
        <v>OK</v>
      </c>
      <c r="AY175" s="490" t="str">
        <f t="shared" si="40"/>
        <v>Wartość wkładu własnego spójna z SOWA EFS</v>
      </c>
      <c r="AZ175" s="492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1269</v>
      </c>
      <c r="B176" s="438">
        <f>[1]Budżet!B168</f>
        <v>0</v>
      </c>
      <c r="C176" s="478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2">
        <v>0</v>
      </c>
      <c r="AU176" s="493">
        <f>[1]Budżet!K168</f>
        <v>0</v>
      </c>
      <c r="AV176" s="489">
        <f>ROUND([1]Budżet!K168-[1]Budżet!M168,2)</f>
        <v>0</v>
      </c>
      <c r="AW176" s="489" t="str">
        <f t="shared" si="44"/>
        <v>OK</v>
      </c>
      <c r="AX176" s="490" t="str">
        <f t="shared" si="32"/>
        <v>OK</v>
      </c>
      <c r="AY176" s="490" t="str">
        <f t="shared" si="40"/>
        <v>Wartość wkładu własnego spójna z SOWA EFS</v>
      </c>
      <c r="AZ176" s="492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1270</v>
      </c>
      <c r="B177" s="438">
        <f>[1]Budżet!B169</f>
        <v>0</v>
      </c>
      <c r="C177" s="478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2">
        <v>0</v>
      </c>
      <c r="AU177" s="493">
        <f>[1]Budżet!K169</f>
        <v>0</v>
      </c>
      <c r="AV177" s="489">
        <f>ROUND([1]Budżet!K169-[1]Budżet!M169,2)</f>
        <v>0</v>
      </c>
      <c r="AW177" s="489" t="str">
        <f t="shared" si="44"/>
        <v>OK</v>
      </c>
      <c r="AX177" s="490" t="str">
        <f t="shared" si="32"/>
        <v>OK</v>
      </c>
      <c r="AY177" s="490" t="str">
        <f t="shared" si="40"/>
        <v>Wartość wkładu własnego spójna z SOWA EFS</v>
      </c>
      <c r="AZ177" s="492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1271</v>
      </c>
      <c r="B178" s="438">
        <f>[1]Budżet!B170</f>
        <v>0</v>
      </c>
      <c r="C178" s="478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2">
        <v>0</v>
      </c>
      <c r="AU178" s="493">
        <f>[1]Budżet!K170</f>
        <v>0</v>
      </c>
      <c r="AV178" s="489">
        <f>ROUND([1]Budżet!K170-[1]Budżet!M170,2)</f>
        <v>0</v>
      </c>
      <c r="AW178" s="489" t="str">
        <f t="shared" si="44"/>
        <v>OK</v>
      </c>
      <c r="AX178" s="490" t="str">
        <f t="shared" si="32"/>
        <v>OK</v>
      </c>
      <c r="AY178" s="490" t="str">
        <f t="shared" si="40"/>
        <v>Wartość wkładu własnego spójna z SOWA EFS</v>
      </c>
      <c r="AZ178" s="492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1272</v>
      </c>
      <c r="B179" s="438">
        <f>[1]Budżet!B171</f>
        <v>0</v>
      </c>
      <c r="C179" s="478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2">
        <v>0</v>
      </c>
      <c r="AU179" s="493">
        <f>[1]Budżet!K171</f>
        <v>0</v>
      </c>
      <c r="AV179" s="489">
        <f>ROUND([1]Budżet!K171-[1]Budżet!M171,2)</f>
        <v>0</v>
      </c>
      <c r="AW179" s="489" t="str">
        <f t="shared" si="44"/>
        <v>OK</v>
      </c>
      <c r="AX179" s="490" t="str">
        <f t="shared" si="32"/>
        <v>OK</v>
      </c>
      <c r="AY179" s="490" t="str">
        <f t="shared" si="40"/>
        <v>Wartość wkładu własnego spójna z SOWA EFS</v>
      </c>
      <c r="AZ179" s="492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1273</v>
      </c>
      <c r="B180" s="438">
        <f>[1]Budżet!B172</f>
        <v>0</v>
      </c>
      <c r="C180" s="478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2">
        <v>0</v>
      </c>
      <c r="AU180" s="493">
        <f>[1]Budżet!K172</f>
        <v>0</v>
      </c>
      <c r="AV180" s="489">
        <f>ROUND([1]Budżet!K172-[1]Budżet!M172,2)</f>
        <v>0</v>
      </c>
      <c r="AW180" s="489" t="str">
        <f t="shared" si="44"/>
        <v>OK</v>
      </c>
      <c r="AX180" s="490" t="str">
        <f t="shared" si="32"/>
        <v>OK</v>
      </c>
      <c r="AY180" s="490" t="str">
        <f t="shared" si="40"/>
        <v>Wartość wkładu własnego spójna z SOWA EFS</v>
      </c>
      <c r="AZ180" s="492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1274</v>
      </c>
      <c r="B181" s="438">
        <f>[1]Budżet!B173</f>
        <v>0</v>
      </c>
      <c r="C181" s="478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2">
        <v>0</v>
      </c>
      <c r="AU181" s="493">
        <f>[1]Budżet!K173</f>
        <v>0</v>
      </c>
      <c r="AV181" s="489">
        <f>ROUND([1]Budżet!K173-[1]Budżet!M173,2)</f>
        <v>0</v>
      </c>
      <c r="AW181" s="489" t="str">
        <f t="shared" si="44"/>
        <v>OK</v>
      </c>
      <c r="AX181" s="490" t="str">
        <f t="shared" si="32"/>
        <v>OK</v>
      </c>
      <c r="AY181" s="490" t="str">
        <f t="shared" si="40"/>
        <v>Wartość wkładu własnego spójna z SOWA EFS</v>
      </c>
      <c r="AZ181" s="492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1275</v>
      </c>
      <c r="B182" s="438">
        <f>[1]Budżet!B174</f>
        <v>0</v>
      </c>
      <c r="C182" s="478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2">
        <v>0</v>
      </c>
      <c r="AU182" s="493">
        <f>[1]Budżet!K174</f>
        <v>0</v>
      </c>
      <c r="AV182" s="489">
        <f>ROUND([1]Budżet!K174-[1]Budżet!M174,2)</f>
        <v>0</v>
      </c>
      <c r="AW182" s="489" t="str">
        <f t="shared" si="44"/>
        <v>OK</v>
      </c>
      <c r="AX182" s="490" t="str">
        <f t="shared" si="32"/>
        <v>OK</v>
      </c>
      <c r="AY182" s="490" t="str">
        <f t="shared" si="40"/>
        <v>Wartość wkładu własnego spójna z SOWA EFS</v>
      </c>
      <c r="AZ182" s="492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1276</v>
      </c>
      <c r="B183" s="438">
        <f>[1]Budżet!B175</f>
        <v>0</v>
      </c>
      <c r="C183" s="478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2">
        <v>0</v>
      </c>
      <c r="AU183" s="493">
        <f>[1]Budżet!K175</f>
        <v>0</v>
      </c>
      <c r="AV183" s="489">
        <f>ROUND([1]Budżet!K175-[1]Budżet!M175,2)</f>
        <v>0</v>
      </c>
      <c r="AW183" s="489" t="str">
        <f t="shared" si="44"/>
        <v>OK</v>
      </c>
      <c r="AX183" s="490" t="str">
        <f t="shared" si="32"/>
        <v>OK</v>
      </c>
      <c r="AY183" s="490" t="str">
        <f t="shared" si="40"/>
        <v>Wartość wkładu własnego spójna z SOWA EFS</v>
      </c>
      <c r="AZ183" s="492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1277</v>
      </c>
      <c r="B184" s="438">
        <f>[1]Budżet!B176</f>
        <v>0</v>
      </c>
      <c r="C184" s="478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2">
        <v>0</v>
      </c>
      <c r="AU184" s="493">
        <f>[1]Budżet!K176</f>
        <v>0</v>
      </c>
      <c r="AV184" s="489">
        <f>ROUND([1]Budżet!K176-[1]Budżet!M176,2)</f>
        <v>0</v>
      </c>
      <c r="AW184" s="489" t="str">
        <f t="shared" si="44"/>
        <v>OK</v>
      </c>
      <c r="AX184" s="490" t="str">
        <f t="shared" si="32"/>
        <v>OK</v>
      </c>
      <c r="AY184" s="490" t="str">
        <f t="shared" si="40"/>
        <v>Wartość wkładu własnego spójna z SOWA EFS</v>
      </c>
      <c r="AZ184" s="492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1278</v>
      </c>
      <c r="B185" s="438">
        <f>[1]Budżet!B177</f>
        <v>0</v>
      </c>
      <c r="C185" s="478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2">
        <v>0</v>
      </c>
      <c r="AU185" s="493">
        <f>[1]Budżet!K177</f>
        <v>0</v>
      </c>
      <c r="AV185" s="489">
        <f>ROUND([1]Budżet!K177-[1]Budżet!M177,2)</f>
        <v>0</v>
      </c>
      <c r="AW185" s="489" t="str">
        <f t="shared" si="44"/>
        <v>OK</v>
      </c>
      <c r="AX185" s="490" t="str">
        <f t="shared" si="32"/>
        <v>OK</v>
      </c>
      <c r="AY185" s="490" t="str">
        <f t="shared" si="40"/>
        <v>Wartość wkładu własnego spójna z SOWA EFS</v>
      </c>
      <c r="AZ185" s="492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1279</v>
      </c>
      <c r="B186" s="438">
        <f>[1]Budżet!B178</f>
        <v>0</v>
      </c>
      <c r="C186" s="478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2">
        <v>0</v>
      </c>
      <c r="AU186" s="493">
        <f>[1]Budżet!K178</f>
        <v>0</v>
      </c>
      <c r="AV186" s="489">
        <f>ROUND([1]Budżet!K178-[1]Budżet!M178,2)</f>
        <v>0</v>
      </c>
      <c r="AW186" s="489" t="str">
        <f t="shared" si="44"/>
        <v>OK</v>
      </c>
      <c r="AX186" s="490" t="str">
        <f t="shared" si="32"/>
        <v>OK</v>
      </c>
      <c r="AY186" s="490" t="str">
        <f t="shared" si="40"/>
        <v>Wartość wkładu własnego spójna z SOWA EFS</v>
      </c>
      <c r="AZ186" s="492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1280</v>
      </c>
      <c r="B187" s="438">
        <f>[1]Budżet!B179</f>
        <v>0</v>
      </c>
      <c r="C187" s="478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2">
        <v>0</v>
      </c>
      <c r="AU187" s="493">
        <f>[1]Budżet!K179</f>
        <v>0</v>
      </c>
      <c r="AV187" s="489">
        <f>ROUND([1]Budżet!K179-[1]Budżet!M179,2)</f>
        <v>0</v>
      </c>
      <c r="AW187" s="489" t="str">
        <f t="shared" si="44"/>
        <v>OK</v>
      </c>
      <c r="AX187" s="490" t="str">
        <f t="shared" si="32"/>
        <v>OK</v>
      </c>
      <c r="AY187" s="490" t="str">
        <f t="shared" si="40"/>
        <v>Wartość wkładu własnego spójna z SOWA EFS</v>
      </c>
      <c r="AZ187" s="492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1281</v>
      </c>
      <c r="B188" s="438">
        <f>[1]Budżet!B180</f>
        <v>0</v>
      </c>
      <c r="C188" s="478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2">
        <v>0</v>
      </c>
      <c r="AU188" s="493">
        <f>[1]Budżet!K180</f>
        <v>0</v>
      </c>
      <c r="AV188" s="489">
        <f>ROUND([1]Budżet!K180-[1]Budżet!M180,2)</f>
        <v>0</v>
      </c>
      <c r="AW188" s="489" t="str">
        <f t="shared" si="44"/>
        <v>OK</v>
      </c>
      <c r="AX188" s="490" t="str">
        <f t="shared" si="32"/>
        <v>OK</v>
      </c>
      <c r="AY188" s="490" t="str">
        <f t="shared" si="40"/>
        <v>Wartość wkładu własnego spójna z SOWA EFS</v>
      </c>
      <c r="AZ188" s="492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1282</v>
      </c>
      <c r="B189" s="438">
        <f>[1]Budżet!B181</f>
        <v>0</v>
      </c>
      <c r="C189" s="478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2">
        <v>0</v>
      </c>
      <c r="AU189" s="493">
        <f>[1]Budżet!K181</f>
        <v>0</v>
      </c>
      <c r="AV189" s="489">
        <f>ROUND([1]Budżet!K181-[1]Budżet!M181,2)</f>
        <v>0</v>
      </c>
      <c r="AW189" s="489" t="str">
        <f t="shared" si="44"/>
        <v>OK</v>
      </c>
      <c r="AX189" s="490" t="str">
        <f t="shared" si="32"/>
        <v>OK</v>
      </c>
      <c r="AY189" s="490" t="str">
        <f t="shared" si="40"/>
        <v>Wartość wkładu własnego spójna z SOWA EFS</v>
      </c>
      <c r="AZ189" s="492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1283</v>
      </c>
      <c r="B190" s="438">
        <f>[1]Budżet!B182</f>
        <v>0</v>
      </c>
      <c r="C190" s="478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2">
        <v>0</v>
      </c>
      <c r="AU190" s="493">
        <f>[1]Budżet!K182</f>
        <v>0</v>
      </c>
      <c r="AV190" s="489">
        <f>ROUND([1]Budżet!K182-[1]Budżet!M182,2)</f>
        <v>0</v>
      </c>
      <c r="AW190" s="489" t="str">
        <f t="shared" si="44"/>
        <v>OK</v>
      </c>
      <c r="AX190" s="490" t="str">
        <f t="shared" si="32"/>
        <v>OK</v>
      </c>
      <c r="AY190" s="490" t="str">
        <f t="shared" si="40"/>
        <v>Wartość wkładu własnego spójna z SOWA EFS</v>
      </c>
      <c r="AZ190" s="492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1284</v>
      </c>
      <c r="B191" s="438">
        <f>[1]Budżet!B183</f>
        <v>0</v>
      </c>
      <c r="C191" s="478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2">
        <v>0</v>
      </c>
      <c r="AU191" s="493">
        <f>[1]Budżet!K183</f>
        <v>0</v>
      </c>
      <c r="AV191" s="489">
        <f>ROUND([1]Budżet!K183-[1]Budżet!M183,2)</f>
        <v>0</v>
      </c>
      <c r="AW191" s="489" t="str">
        <f t="shared" si="44"/>
        <v>OK</v>
      </c>
      <c r="AX191" s="490" t="str">
        <f t="shared" si="32"/>
        <v>OK</v>
      </c>
      <c r="AY191" s="490" t="str">
        <f t="shared" si="40"/>
        <v>Wartość wkładu własnego spójna z SOWA EFS</v>
      </c>
      <c r="AZ191" s="492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1285</v>
      </c>
      <c r="B192" s="438">
        <f>[1]Budżet!B184</f>
        <v>0</v>
      </c>
      <c r="C192" s="478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2">
        <v>0</v>
      </c>
      <c r="AU192" s="493">
        <f>[1]Budżet!K184</f>
        <v>0</v>
      </c>
      <c r="AV192" s="489">
        <f>ROUND([1]Budżet!K184-[1]Budżet!M184,2)</f>
        <v>0</v>
      </c>
      <c r="AW192" s="489" t="str">
        <f t="shared" si="44"/>
        <v>OK</v>
      </c>
      <c r="AX192" s="490" t="str">
        <f t="shared" si="32"/>
        <v>OK</v>
      </c>
      <c r="AY192" s="490" t="str">
        <f t="shared" si="40"/>
        <v>Wartość wkładu własnego spójna z SOWA EFS</v>
      </c>
      <c r="AZ192" s="492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1286</v>
      </c>
      <c r="B193" s="438">
        <f>[1]Budżet!B185</f>
        <v>0</v>
      </c>
      <c r="C193" s="478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2">
        <v>0</v>
      </c>
      <c r="AU193" s="493">
        <f>[1]Budżet!K185</f>
        <v>0</v>
      </c>
      <c r="AV193" s="489">
        <f>ROUND([1]Budżet!K185-[1]Budżet!M185,2)</f>
        <v>0</v>
      </c>
      <c r="AW193" s="489" t="str">
        <f t="shared" si="44"/>
        <v>OK</v>
      </c>
      <c r="AX193" s="490" t="str">
        <f t="shared" si="32"/>
        <v>OK</v>
      </c>
      <c r="AY193" s="490" t="str">
        <f t="shared" si="40"/>
        <v>Wartość wkładu własnego spójna z SOWA EFS</v>
      </c>
      <c r="AZ193" s="492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1287</v>
      </c>
      <c r="B194" s="438">
        <f>[1]Budżet!B186</f>
        <v>0</v>
      </c>
      <c r="C194" s="478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2">
        <v>0</v>
      </c>
      <c r="AU194" s="493">
        <f>[1]Budżet!K186</f>
        <v>0</v>
      </c>
      <c r="AV194" s="489">
        <f>ROUND([1]Budżet!K186-[1]Budżet!M186,2)</f>
        <v>0</v>
      </c>
      <c r="AW194" s="489" t="str">
        <f t="shared" si="44"/>
        <v>OK</v>
      </c>
      <c r="AX194" s="490" t="str">
        <f t="shared" si="32"/>
        <v>OK</v>
      </c>
      <c r="AY194" s="490" t="str">
        <f t="shared" si="40"/>
        <v>Wartość wkładu własnego spójna z SOWA EFS</v>
      </c>
      <c r="AZ194" s="492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1288</v>
      </c>
      <c r="B195" s="438">
        <f>[1]Budżet!B187</f>
        <v>0</v>
      </c>
      <c r="C195" s="478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2">
        <v>0</v>
      </c>
      <c r="AU195" s="493">
        <f>[1]Budżet!K187</f>
        <v>0</v>
      </c>
      <c r="AV195" s="489">
        <f>ROUND([1]Budżet!K187-[1]Budżet!M187,2)</f>
        <v>0</v>
      </c>
      <c r="AW195" s="489" t="str">
        <f t="shared" si="44"/>
        <v>OK</v>
      </c>
      <c r="AX195" s="490" t="str">
        <f t="shared" si="32"/>
        <v>OK</v>
      </c>
      <c r="AY195" s="490" t="str">
        <f t="shared" si="40"/>
        <v>Wartość wkładu własnego spójna z SOWA EFS</v>
      </c>
      <c r="AZ195" s="492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1289</v>
      </c>
      <c r="B196" s="438">
        <f>[1]Budżet!B188</f>
        <v>0</v>
      </c>
      <c r="C196" s="478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2">
        <v>0</v>
      </c>
      <c r="AU196" s="493">
        <f>[1]Budżet!K188</f>
        <v>0</v>
      </c>
      <c r="AV196" s="489">
        <f>ROUND([1]Budżet!K188-[1]Budżet!M188,2)</f>
        <v>0</v>
      </c>
      <c r="AW196" s="489" t="str">
        <f t="shared" si="44"/>
        <v>OK</v>
      </c>
      <c r="AX196" s="490" t="str">
        <f t="shared" si="32"/>
        <v>OK</v>
      </c>
      <c r="AY196" s="490" t="str">
        <f t="shared" si="40"/>
        <v>Wartość wkładu własnego spójna z SOWA EFS</v>
      </c>
      <c r="AZ196" s="492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1290</v>
      </c>
      <c r="B197" s="438">
        <f>[1]Budżet!B189</f>
        <v>0</v>
      </c>
      <c r="C197" s="478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2">
        <v>0</v>
      </c>
      <c r="AU197" s="493">
        <f>[1]Budżet!K189</f>
        <v>0</v>
      </c>
      <c r="AV197" s="489">
        <f>ROUND([1]Budżet!K189-[1]Budżet!M189,2)</f>
        <v>0</v>
      </c>
      <c r="AW197" s="489" t="str">
        <f t="shared" si="44"/>
        <v>OK</v>
      </c>
      <c r="AX197" s="490" t="str">
        <f t="shared" si="32"/>
        <v>OK</v>
      </c>
      <c r="AY197" s="490" t="str">
        <f t="shared" si="40"/>
        <v>Wartość wkładu własnego spójna z SOWA EFS</v>
      </c>
      <c r="AZ197" s="492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1291</v>
      </c>
      <c r="B198" s="438">
        <f>[1]Budżet!B190</f>
        <v>0</v>
      </c>
      <c r="C198" s="478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2">
        <v>0</v>
      </c>
      <c r="AU198" s="493">
        <f>[1]Budżet!K190</f>
        <v>0</v>
      </c>
      <c r="AV198" s="489">
        <f>ROUND([1]Budżet!K190-[1]Budżet!M190,2)</f>
        <v>0</v>
      </c>
      <c r="AW198" s="489" t="str">
        <f t="shared" si="44"/>
        <v>OK</v>
      </c>
      <c r="AX198" s="490" t="str">
        <f t="shared" si="32"/>
        <v>OK</v>
      </c>
      <c r="AY198" s="490" t="str">
        <f t="shared" si="40"/>
        <v>Wartość wkładu własnego spójna z SOWA EFS</v>
      </c>
      <c r="AZ198" s="492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1292</v>
      </c>
      <c r="B199" s="438">
        <f>[1]Budżet!B191</f>
        <v>0</v>
      </c>
      <c r="C199" s="478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2">
        <v>0</v>
      </c>
      <c r="AU199" s="493">
        <f>[1]Budżet!K191</f>
        <v>0</v>
      </c>
      <c r="AV199" s="489">
        <f>ROUND([1]Budżet!K191-[1]Budżet!M191,2)</f>
        <v>0</v>
      </c>
      <c r="AW199" s="489" t="str">
        <f t="shared" si="44"/>
        <v>OK</v>
      </c>
      <c r="AX199" s="490" t="str">
        <f t="shared" si="32"/>
        <v>OK</v>
      </c>
      <c r="AY199" s="490" t="str">
        <f t="shared" si="40"/>
        <v>Wartość wkładu własnego spójna z SOWA EFS</v>
      </c>
      <c r="AZ199" s="492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1293</v>
      </c>
      <c r="B200" s="438">
        <f>[1]Budżet!B192</f>
        <v>0</v>
      </c>
      <c r="C200" s="478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2">
        <v>0</v>
      </c>
      <c r="AU200" s="493">
        <f>[1]Budżet!K192</f>
        <v>0</v>
      </c>
      <c r="AV200" s="489">
        <f>ROUND([1]Budżet!K192-[1]Budżet!M192,2)</f>
        <v>0</v>
      </c>
      <c r="AW200" s="489" t="str">
        <f t="shared" si="44"/>
        <v>OK</v>
      </c>
      <c r="AX200" s="490" t="str">
        <f t="shared" si="32"/>
        <v>OK</v>
      </c>
      <c r="AY200" s="490" t="str">
        <f t="shared" si="40"/>
        <v>Wartość wkładu własnego spójna z SOWA EFS</v>
      </c>
      <c r="AZ200" s="492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1294</v>
      </c>
      <c r="B201" s="438">
        <f>[1]Budżet!B193</f>
        <v>0</v>
      </c>
      <c r="C201" s="478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2">
        <v>0</v>
      </c>
      <c r="AU201" s="493">
        <f>[1]Budżet!K193</f>
        <v>0</v>
      </c>
      <c r="AV201" s="489">
        <f>ROUND([1]Budżet!K193-[1]Budżet!M193,2)</f>
        <v>0</v>
      </c>
      <c r="AW201" s="489" t="str">
        <f t="shared" si="44"/>
        <v>OK</v>
      </c>
      <c r="AX201" s="490" t="str">
        <f t="shared" ref="AX201:AX264" si="45">IF(AS201=AU201,"OK","ŹLE")</f>
        <v>OK</v>
      </c>
      <c r="AY201" s="490" t="str">
        <f t="shared" si="40"/>
        <v>Wartość wkładu własnego spójna z SOWA EFS</v>
      </c>
      <c r="AZ201" s="492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1295</v>
      </c>
      <c r="B202" s="438">
        <f>[1]Budżet!B194</f>
        <v>0</v>
      </c>
      <c r="C202" s="478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2">
        <v>0</v>
      </c>
      <c r="AU202" s="493">
        <f>[1]Budżet!K194</f>
        <v>0</v>
      </c>
      <c r="AV202" s="489">
        <f>ROUND([1]Budżet!K194-[1]Budżet!M194,2)</f>
        <v>0</v>
      </c>
      <c r="AW202" s="489" t="str">
        <f t="shared" si="44"/>
        <v>OK</v>
      </c>
      <c r="AX202" s="490" t="str">
        <f t="shared" si="45"/>
        <v>OK</v>
      </c>
      <c r="AY202" s="490" t="str">
        <f t="shared" ref="AY202:AY265" si="53">IF(AW202="ŹLE",IF(AT202&lt;&gt;AV202,AT202-AV202),IF(AW202="ok","Wartość wkładu własnego spójna z SOWA EFS"))</f>
        <v>Wartość wkładu własnego spójna z SOWA EFS</v>
      </c>
      <c r="AZ202" s="492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1296</v>
      </c>
      <c r="B203" s="438">
        <f>[1]Budżet!B195</f>
        <v>0</v>
      </c>
      <c r="C203" s="478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2">
        <v>0</v>
      </c>
      <c r="AU203" s="493">
        <f>[1]Budżet!K195</f>
        <v>0</v>
      </c>
      <c r="AV203" s="489">
        <f>ROUND([1]Budżet!K195-[1]Budżet!M195,2)</f>
        <v>0</v>
      </c>
      <c r="AW203" s="489" t="str">
        <f t="shared" ref="AW203:AW266" si="57">IF(AT203=AV203,"OK","ŹLE")</f>
        <v>OK</v>
      </c>
      <c r="AX203" s="490" t="str">
        <f t="shared" si="45"/>
        <v>OK</v>
      </c>
      <c r="AY203" s="490" t="str">
        <f t="shared" si="53"/>
        <v>Wartość wkładu własnego spójna z SOWA EFS</v>
      </c>
      <c r="AZ203" s="492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1297</v>
      </c>
      <c r="B204" s="438">
        <f>[1]Budżet!B196</f>
        <v>0</v>
      </c>
      <c r="C204" s="478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2">
        <v>0</v>
      </c>
      <c r="AU204" s="493">
        <f>[1]Budżet!K196</f>
        <v>0</v>
      </c>
      <c r="AV204" s="489">
        <f>ROUND([1]Budżet!K196-[1]Budżet!M196,2)</f>
        <v>0</v>
      </c>
      <c r="AW204" s="489" t="str">
        <f t="shared" si="57"/>
        <v>OK</v>
      </c>
      <c r="AX204" s="490" t="str">
        <f t="shared" si="45"/>
        <v>OK</v>
      </c>
      <c r="AY204" s="490" t="str">
        <f t="shared" si="53"/>
        <v>Wartość wkładu własnego spójna z SOWA EFS</v>
      </c>
      <c r="AZ204" s="492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1298</v>
      </c>
      <c r="B205" s="438">
        <f>[1]Budżet!B197</f>
        <v>0</v>
      </c>
      <c r="C205" s="478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2">
        <v>0</v>
      </c>
      <c r="AU205" s="493">
        <f>[1]Budżet!K197</f>
        <v>0</v>
      </c>
      <c r="AV205" s="489">
        <f>ROUND([1]Budżet!K197-[1]Budżet!M197,2)</f>
        <v>0</v>
      </c>
      <c r="AW205" s="489" t="str">
        <f t="shared" si="57"/>
        <v>OK</v>
      </c>
      <c r="AX205" s="490" t="str">
        <f t="shared" si="45"/>
        <v>OK</v>
      </c>
      <c r="AY205" s="490" t="str">
        <f t="shared" si="53"/>
        <v>Wartość wkładu własnego spójna z SOWA EFS</v>
      </c>
      <c r="AZ205" s="492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1299</v>
      </c>
      <c r="B206" s="438">
        <f>[1]Budżet!B198</f>
        <v>0</v>
      </c>
      <c r="C206" s="478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2">
        <v>0</v>
      </c>
      <c r="AU206" s="493">
        <f>[1]Budżet!K198</f>
        <v>0</v>
      </c>
      <c r="AV206" s="489">
        <f>ROUND([1]Budżet!K198-[1]Budżet!M198,2)</f>
        <v>0</v>
      </c>
      <c r="AW206" s="489" t="str">
        <f t="shared" si="57"/>
        <v>OK</v>
      </c>
      <c r="AX206" s="490" t="str">
        <f t="shared" si="45"/>
        <v>OK</v>
      </c>
      <c r="AY206" s="490" t="str">
        <f t="shared" si="53"/>
        <v>Wartość wkładu własnego spójna z SOWA EFS</v>
      </c>
      <c r="AZ206" s="492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1300</v>
      </c>
      <c r="B207" s="438">
        <f>[1]Budżet!B199</f>
        <v>0</v>
      </c>
      <c r="C207" s="478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2">
        <v>0</v>
      </c>
      <c r="AU207" s="493">
        <f>[1]Budżet!K199</f>
        <v>0</v>
      </c>
      <c r="AV207" s="489">
        <f>ROUND([1]Budżet!K199-[1]Budżet!M199,2)</f>
        <v>0</v>
      </c>
      <c r="AW207" s="489" t="str">
        <f t="shared" si="57"/>
        <v>OK</v>
      </c>
      <c r="AX207" s="490" t="str">
        <f t="shared" si="45"/>
        <v>OK</v>
      </c>
      <c r="AY207" s="490" t="str">
        <f t="shared" si="53"/>
        <v>Wartość wkładu własnego spójna z SOWA EFS</v>
      </c>
      <c r="AZ207" s="492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1301</v>
      </c>
      <c r="B208" s="438">
        <f>[1]Budżet!B200</f>
        <v>0</v>
      </c>
      <c r="C208" s="478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2">
        <v>0</v>
      </c>
      <c r="AU208" s="493">
        <f>[1]Budżet!K200</f>
        <v>0</v>
      </c>
      <c r="AV208" s="489">
        <f>ROUND([1]Budżet!K200-[1]Budżet!M200,2)</f>
        <v>0</v>
      </c>
      <c r="AW208" s="489" t="str">
        <f t="shared" si="57"/>
        <v>OK</v>
      </c>
      <c r="AX208" s="490" t="str">
        <f t="shared" si="45"/>
        <v>OK</v>
      </c>
      <c r="AY208" s="490" t="str">
        <f t="shared" si="53"/>
        <v>Wartość wkładu własnego spójna z SOWA EFS</v>
      </c>
      <c r="AZ208" s="492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1302</v>
      </c>
      <c r="B209" s="438">
        <f>[1]Budżet!B201</f>
        <v>0</v>
      </c>
      <c r="C209" s="478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2">
        <v>0</v>
      </c>
      <c r="AU209" s="493">
        <f>[1]Budżet!K201</f>
        <v>0</v>
      </c>
      <c r="AV209" s="489">
        <f>ROUND([1]Budżet!K201-[1]Budżet!M201,2)</f>
        <v>0</v>
      </c>
      <c r="AW209" s="489" t="str">
        <f t="shared" si="57"/>
        <v>OK</v>
      </c>
      <c r="AX209" s="490" t="str">
        <f t="shared" si="45"/>
        <v>OK</v>
      </c>
      <c r="AY209" s="490" t="str">
        <f t="shared" si="53"/>
        <v>Wartość wkładu własnego spójna z SOWA EFS</v>
      </c>
      <c r="AZ209" s="492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1303</v>
      </c>
      <c r="B210" s="438">
        <f>[1]Budżet!B202</f>
        <v>0</v>
      </c>
      <c r="C210" s="478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2">
        <v>0</v>
      </c>
      <c r="AU210" s="493">
        <f>[1]Budżet!K202</f>
        <v>0</v>
      </c>
      <c r="AV210" s="489">
        <f>ROUND([1]Budżet!K202-[1]Budżet!M202,2)</f>
        <v>0</v>
      </c>
      <c r="AW210" s="489" t="str">
        <f t="shared" si="57"/>
        <v>OK</v>
      </c>
      <c r="AX210" s="490" t="str">
        <f t="shared" si="45"/>
        <v>OK</v>
      </c>
      <c r="AY210" s="490" t="str">
        <f t="shared" si="53"/>
        <v>Wartość wkładu własnego spójna z SOWA EFS</v>
      </c>
      <c r="AZ210" s="492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1304</v>
      </c>
      <c r="B211" s="438">
        <f>[1]Budżet!B203</f>
        <v>0</v>
      </c>
      <c r="C211" s="478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2">
        <v>0</v>
      </c>
      <c r="AU211" s="493">
        <f>[1]Budżet!K203</f>
        <v>0</v>
      </c>
      <c r="AV211" s="489">
        <f>ROUND([1]Budżet!K203-[1]Budżet!M203,2)</f>
        <v>0</v>
      </c>
      <c r="AW211" s="489" t="str">
        <f t="shared" si="57"/>
        <v>OK</v>
      </c>
      <c r="AX211" s="490" t="str">
        <f t="shared" si="45"/>
        <v>OK</v>
      </c>
      <c r="AY211" s="490" t="str">
        <f t="shared" si="53"/>
        <v>Wartość wkładu własnego spójna z SOWA EFS</v>
      </c>
      <c r="AZ211" s="492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1305</v>
      </c>
      <c r="B212" s="438">
        <f>[1]Budżet!B204</f>
        <v>0</v>
      </c>
      <c r="C212" s="478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2">
        <v>0</v>
      </c>
      <c r="AU212" s="493">
        <f>[1]Budżet!K204</f>
        <v>0</v>
      </c>
      <c r="AV212" s="489">
        <f>ROUND([1]Budżet!K204-[1]Budżet!M204,2)</f>
        <v>0</v>
      </c>
      <c r="AW212" s="489" t="str">
        <f t="shared" si="57"/>
        <v>OK</v>
      </c>
      <c r="AX212" s="490" t="str">
        <f t="shared" si="45"/>
        <v>OK</v>
      </c>
      <c r="AY212" s="490" t="str">
        <f t="shared" si="53"/>
        <v>Wartość wkładu własnego spójna z SOWA EFS</v>
      </c>
      <c r="AZ212" s="492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1306</v>
      </c>
      <c r="B213" s="438">
        <f>[1]Budżet!B205</f>
        <v>0</v>
      </c>
      <c r="C213" s="478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2">
        <v>0</v>
      </c>
      <c r="AU213" s="493">
        <f>[1]Budżet!K205</f>
        <v>0</v>
      </c>
      <c r="AV213" s="489">
        <f>ROUND([1]Budżet!K205-[1]Budżet!M205,2)</f>
        <v>0</v>
      </c>
      <c r="AW213" s="489" t="str">
        <f t="shared" si="57"/>
        <v>OK</v>
      </c>
      <c r="AX213" s="490" t="str">
        <f t="shared" si="45"/>
        <v>OK</v>
      </c>
      <c r="AY213" s="490" t="str">
        <f t="shared" si="53"/>
        <v>Wartość wkładu własnego spójna z SOWA EFS</v>
      </c>
      <c r="AZ213" s="492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1307</v>
      </c>
      <c r="B214" s="438">
        <f>[1]Budżet!B206</f>
        <v>0</v>
      </c>
      <c r="C214" s="478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2">
        <v>0</v>
      </c>
      <c r="AU214" s="493">
        <f>[1]Budżet!K206</f>
        <v>0</v>
      </c>
      <c r="AV214" s="489">
        <f>ROUND([1]Budżet!K206-[1]Budżet!M206,2)</f>
        <v>0</v>
      </c>
      <c r="AW214" s="489" t="str">
        <f t="shared" si="57"/>
        <v>OK</v>
      </c>
      <c r="AX214" s="490" t="str">
        <f t="shared" si="45"/>
        <v>OK</v>
      </c>
      <c r="AY214" s="490" t="str">
        <f t="shared" si="53"/>
        <v>Wartość wkładu własnego spójna z SOWA EFS</v>
      </c>
      <c r="AZ214" s="492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1308</v>
      </c>
      <c r="B215" s="438">
        <f>[1]Budżet!B207</f>
        <v>0</v>
      </c>
      <c r="C215" s="478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2">
        <v>0</v>
      </c>
      <c r="AU215" s="493">
        <f>[1]Budżet!K207</f>
        <v>0</v>
      </c>
      <c r="AV215" s="489">
        <f>ROUND([1]Budżet!K207-[1]Budżet!M207,2)</f>
        <v>0</v>
      </c>
      <c r="AW215" s="489" t="str">
        <f t="shared" si="57"/>
        <v>OK</v>
      </c>
      <c r="AX215" s="490" t="str">
        <f t="shared" si="45"/>
        <v>OK</v>
      </c>
      <c r="AY215" s="490" t="str">
        <f t="shared" si="53"/>
        <v>Wartość wkładu własnego spójna z SOWA EFS</v>
      </c>
      <c r="AZ215" s="492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1309</v>
      </c>
      <c r="B216" s="438">
        <f>[1]Budżet!B208</f>
        <v>0</v>
      </c>
      <c r="C216" s="478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2">
        <v>0</v>
      </c>
      <c r="AU216" s="493">
        <f>[1]Budżet!K208</f>
        <v>0</v>
      </c>
      <c r="AV216" s="489">
        <f>ROUND([1]Budżet!K208-[1]Budżet!M208,2)</f>
        <v>0</v>
      </c>
      <c r="AW216" s="489" t="str">
        <f t="shared" si="57"/>
        <v>OK</v>
      </c>
      <c r="AX216" s="490" t="str">
        <f t="shared" si="45"/>
        <v>OK</v>
      </c>
      <c r="AY216" s="490" t="str">
        <f t="shared" si="53"/>
        <v>Wartość wkładu własnego spójna z SOWA EFS</v>
      </c>
      <c r="AZ216" s="492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1310</v>
      </c>
      <c r="B217" s="438">
        <f>[1]Budżet!B209</f>
        <v>0</v>
      </c>
      <c r="C217" s="478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2">
        <v>0</v>
      </c>
      <c r="AU217" s="493">
        <f>[1]Budżet!K209</f>
        <v>0</v>
      </c>
      <c r="AV217" s="489">
        <f>ROUND([1]Budżet!K209-[1]Budżet!M209,2)</f>
        <v>0</v>
      </c>
      <c r="AW217" s="489" t="str">
        <f t="shared" si="57"/>
        <v>OK</v>
      </c>
      <c r="AX217" s="490" t="str">
        <f t="shared" si="45"/>
        <v>OK</v>
      </c>
      <c r="AY217" s="490" t="str">
        <f t="shared" si="53"/>
        <v>Wartość wkładu własnego spójna z SOWA EFS</v>
      </c>
      <c r="AZ217" s="492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1311</v>
      </c>
      <c r="B218" s="438">
        <f>[1]Budżet!B210</f>
        <v>0</v>
      </c>
      <c r="C218" s="478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2">
        <v>0</v>
      </c>
      <c r="AU218" s="493">
        <f>[1]Budżet!K210</f>
        <v>0</v>
      </c>
      <c r="AV218" s="489">
        <f>ROUND([1]Budżet!K210-[1]Budżet!M210,2)</f>
        <v>0</v>
      </c>
      <c r="AW218" s="489" t="str">
        <f t="shared" si="57"/>
        <v>OK</v>
      </c>
      <c r="AX218" s="490" t="str">
        <f t="shared" si="45"/>
        <v>OK</v>
      </c>
      <c r="AY218" s="490" t="str">
        <f t="shared" si="53"/>
        <v>Wartość wkładu własnego spójna z SOWA EFS</v>
      </c>
      <c r="AZ218" s="492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1312</v>
      </c>
      <c r="B219" s="438">
        <f>[1]Budżet!B211</f>
        <v>0</v>
      </c>
      <c r="C219" s="478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2">
        <v>0</v>
      </c>
      <c r="AU219" s="493">
        <f>[1]Budżet!K211</f>
        <v>0</v>
      </c>
      <c r="AV219" s="489">
        <f>ROUND([1]Budżet!K211-[1]Budżet!M211,2)</f>
        <v>0</v>
      </c>
      <c r="AW219" s="489" t="str">
        <f t="shared" si="57"/>
        <v>OK</v>
      </c>
      <c r="AX219" s="490" t="str">
        <f t="shared" si="45"/>
        <v>OK</v>
      </c>
      <c r="AY219" s="490" t="str">
        <f t="shared" si="53"/>
        <v>Wartość wkładu własnego spójna z SOWA EFS</v>
      </c>
      <c r="AZ219" s="492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1313</v>
      </c>
      <c r="B220" s="438">
        <f>[1]Budżet!B212</f>
        <v>0</v>
      </c>
      <c r="C220" s="478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2">
        <v>0</v>
      </c>
      <c r="AU220" s="493">
        <f>[1]Budżet!K212</f>
        <v>0</v>
      </c>
      <c r="AV220" s="489">
        <f>ROUND([1]Budżet!K212-[1]Budżet!M212,2)</f>
        <v>0</v>
      </c>
      <c r="AW220" s="489" t="str">
        <f t="shared" si="57"/>
        <v>OK</v>
      </c>
      <c r="AX220" s="490" t="str">
        <f t="shared" si="45"/>
        <v>OK</v>
      </c>
      <c r="AY220" s="490" t="str">
        <f t="shared" si="53"/>
        <v>Wartość wkładu własnego spójna z SOWA EFS</v>
      </c>
      <c r="AZ220" s="492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1314</v>
      </c>
      <c r="B221" s="438">
        <f>[1]Budżet!B213</f>
        <v>0</v>
      </c>
      <c r="C221" s="478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2">
        <v>0</v>
      </c>
      <c r="AU221" s="493">
        <f>[1]Budżet!K213</f>
        <v>0</v>
      </c>
      <c r="AV221" s="489">
        <f>ROUND([1]Budżet!K213-[1]Budżet!M213,2)</f>
        <v>0</v>
      </c>
      <c r="AW221" s="489" t="str">
        <f t="shared" si="57"/>
        <v>OK</v>
      </c>
      <c r="AX221" s="490" t="str">
        <f t="shared" si="45"/>
        <v>OK</v>
      </c>
      <c r="AY221" s="490" t="str">
        <f t="shared" si="53"/>
        <v>Wartość wkładu własnego spójna z SOWA EFS</v>
      </c>
      <c r="AZ221" s="492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1315</v>
      </c>
      <c r="B222" s="438">
        <f>[1]Budżet!B214</f>
        <v>0</v>
      </c>
      <c r="C222" s="478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2">
        <v>0</v>
      </c>
      <c r="AU222" s="493">
        <f>[1]Budżet!K214</f>
        <v>0</v>
      </c>
      <c r="AV222" s="489">
        <f>ROUND([1]Budżet!K214-[1]Budżet!M214,2)</f>
        <v>0</v>
      </c>
      <c r="AW222" s="489" t="str">
        <f t="shared" si="57"/>
        <v>OK</v>
      </c>
      <c r="AX222" s="490" t="str">
        <f t="shared" si="45"/>
        <v>OK</v>
      </c>
      <c r="AY222" s="490" t="str">
        <f t="shared" si="53"/>
        <v>Wartość wkładu własnego spójna z SOWA EFS</v>
      </c>
      <c r="AZ222" s="492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1316</v>
      </c>
      <c r="B223" s="438">
        <f>[1]Budżet!B215</f>
        <v>0</v>
      </c>
      <c r="C223" s="478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2">
        <v>0</v>
      </c>
      <c r="AU223" s="493">
        <f>[1]Budżet!K215</f>
        <v>0</v>
      </c>
      <c r="AV223" s="489">
        <f>ROUND([1]Budżet!K215-[1]Budżet!M215,2)</f>
        <v>0</v>
      </c>
      <c r="AW223" s="489" t="str">
        <f t="shared" si="57"/>
        <v>OK</v>
      </c>
      <c r="AX223" s="490" t="str">
        <f t="shared" si="45"/>
        <v>OK</v>
      </c>
      <c r="AY223" s="490" t="str">
        <f t="shared" si="53"/>
        <v>Wartość wkładu własnego spójna z SOWA EFS</v>
      </c>
      <c r="AZ223" s="492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1317</v>
      </c>
      <c r="B224" s="438">
        <f>[1]Budżet!B216</f>
        <v>0</v>
      </c>
      <c r="C224" s="478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2">
        <v>0</v>
      </c>
      <c r="AU224" s="493">
        <f>[1]Budżet!K216</f>
        <v>0</v>
      </c>
      <c r="AV224" s="489">
        <f>ROUND([1]Budżet!K216-[1]Budżet!M216,2)</f>
        <v>0</v>
      </c>
      <c r="AW224" s="489" t="str">
        <f t="shared" si="57"/>
        <v>OK</v>
      </c>
      <c r="AX224" s="490" t="str">
        <f t="shared" si="45"/>
        <v>OK</v>
      </c>
      <c r="AY224" s="490" t="str">
        <f t="shared" si="53"/>
        <v>Wartość wkładu własnego spójna z SOWA EFS</v>
      </c>
      <c r="AZ224" s="492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1318</v>
      </c>
      <c r="B225" s="438">
        <f>[1]Budżet!B217</f>
        <v>0</v>
      </c>
      <c r="C225" s="478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2">
        <v>0</v>
      </c>
      <c r="AU225" s="493">
        <f>[1]Budżet!K217</f>
        <v>0</v>
      </c>
      <c r="AV225" s="489">
        <f>ROUND([1]Budżet!K217-[1]Budżet!M217,2)</f>
        <v>0</v>
      </c>
      <c r="AW225" s="489" t="str">
        <f t="shared" si="57"/>
        <v>OK</v>
      </c>
      <c r="AX225" s="490" t="str">
        <f t="shared" si="45"/>
        <v>OK</v>
      </c>
      <c r="AY225" s="490" t="str">
        <f t="shared" si="53"/>
        <v>Wartość wkładu własnego spójna z SOWA EFS</v>
      </c>
      <c r="AZ225" s="492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1319</v>
      </c>
      <c r="B226" s="438">
        <f>[1]Budżet!B218</f>
        <v>0</v>
      </c>
      <c r="C226" s="478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2">
        <v>0</v>
      </c>
      <c r="AU226" s="493">
        <f>[1]Budżet!K218</f>
        <v>0</v>
      </c>
      <c r="AV226" s="489">
        <f>ROUND([1]Budżet!K218-[1]Budżet!M218,2)</f>
        <v>0</v>
      </c>
      <c r="AW226" s="489" t="str">
        <f t="shared" si="57"/>
        <v>OK</v>
      </c>
      <c r="AX226" s="490" t="str">
        <f t="shared" si="45"/>
        <v>OK</v>
      </c>
      <c r="AY226" s="490" t="str">
        <f t="shared" si="53"/>
        <v>Wartość wkładu własnego spójna z SOWA EFS</v>
      </c>
      <c r="AZ226" s="492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1320</v>
      </c>
      <c r="B227" s="438">
        <f>[1]Budżet!B219</f>
        <v>0</v>
      </c>
      <c r="C227" s="478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2">
        <v>0</v>
      </c>
      <c r="AU227" s="493">
        <f>[1]Budżet!K219</f>
        <v>0</v>
      </c>
      <c r="AV227" s="489">
        <f>ROUND([1]Budżet!K219-[1]Budżet!M219,2)</f>
        <v>0</v>
      </c>
      <c r="AW227" s="489" t="str">
        <f t="shared" si="57"/>
        <v>OK</v>
      </c>
      <c r="AX227" s="490" t="str">
        <f t="shared" si="45"/>
        <v>OK</v>
      </c>
      <c r="AY227" s="490" t="str">
        <f t="shared" si="53"/>
        <v>Wartość wkładu własnego spójna z SOWA EFS</v>
      </c>
      <c r="AZ227" s="492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1321</v>
      </c>
      <c r="B228" s="438">
        <f>[1]Budżet!B220</f>
        <v>0</v>
      </c>
      <c r="C228" s="478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2">
        <v>0</v>
      </c>
      <c r="AU228" s="493">
        <f>[1]Budżet!K220</f>
        <v>0</v>
      </c>
      <c r="AV228" s="489">
        <f>ROUND([1]Budżet!K220-[1]Budżet!M220,2)</f>
        <v>0</v>
      </c>
      <c r="AW228" s="489" t="str">
        <f t="shared" si="57"/>
        <v>OK</v>
      </c>
      <c r="AX228" s="490" t="str">
        <f t="shared" si="45"/>
        <v>OK</v>
      </c>
      <c r="AY228" s="490" t="str">
        <f t="shared" si="53"/>
        <v>Wartość wkładu własnego spójna z SOWA EFS</v>
      </c>
      <c r="AZ228" s="492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1322</v>
      </c>
      <c r="B229" s="438">
        <f>[1]Budżet!B221</f>
        <v>0</v>
      </c>
      <c r="C229" s="478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2">
        <v>0</v>
      </c>
      <c r="AU229" s="493">
        <f>[1]Budżet!K221</f>
        <v>0</v>
      </c>
      <c r="AV229" s="489">
        <f>ROUND([1]Budżet!K221-[1]Budżet!M221,2)</f>
        <v>0</v>
      </c>
      <c r="AW229" s="489" t="str">
        <f t="shared" si="57"/>
        <v>OK</v>
      </c>
      <c r="AX229" s="490" t="str">
        <f t="shared" si="45"/>
        <v>OK</v>
      </c>
      <c r="AY229" s="490" t="str">
        <f t="shared" si="53"/>
        <v>Wartość wkładu własnego spójna z SOWA EFS</v>
      </c>
      <c r="AZ229" s="492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1323</v>
      </c>
      <c r="B230" s="438">
        <f>[1]Budżet!B222</f>
        <v>0</v>
      </c>
      <c r="C230" s="478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2">
        <v>0</v>
      </c>
      <c r="AU230" s="493">
        <f>[1]Budżet!K222</f>
        <v>0</v>
      </c>
      <c r="AV230" s="489">
        <f>ROUND([1]Budżet!K222-[1]Budżet!M222,2)</f>
        <v>0</v>
      </c>
      <c r="AW230" s="489" t="str">
        <f t="shared" si="57"/>
        <v>OK</v>
      </c>
      <c r="AX230" s="490" t="str">
        <f t="shared" si="45"/>
        <v>OK</v>
      </c>
      <c r="AY230" s="490" t="str">
        <f t="shared" si="53"/>
        <v>Wartość wkładu własnego spójna z SOWA EFS</v>
      </c>
      <c r="AZ230" s="492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1324</v>
      </c>
      <c r="B231" s="438">
        <f>[1]Budżet!B223</f>
        <v>0</v>
      </c>
      <c r="C231" s="478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2">
        <v>0</v>
      </c>
      <c r="AU231" s="493">
        <f>[1]Budżet!K223</f>
        <v>0</v>
      </c>
      <c r="AV231" s="489">
        <f>ROUND([1]Budżet!K223-[1]Budżet!M223,2)</f>
        <v>0</v>
      </c>
      <c r="AW231" s="489" t="str">
        <f t="shared" si="57"/>
        <v>OK</v>
      </c>
      <c r="AX231" s="490" t="str">
        <f t="shared" si="45"/>
        <v>OK</v>
      </c>
      <c r="AY231" s="490" t="str">
        <f t="shared" si="53"/>
        <v>Wartość wkładu własnego spójna z SOWA EFS</v>
      </c>
      <c r="AZ231" s="492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1325</v>
      </c>
      <c r="B232" s="438">
        <f>[1]Budżet!B224</f>
        <v>0</v>
      </c>
      <c r="C232" s="478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2">
        <v>0</v>
      </c>
      <c r="AU232" s="493">
        <f>[1]Budżet!K224</f>
        <v>0</v>
      </c>
      <c r="AV232" s="489">
        <f>ROUND([1]Budżet!K224-[1]Budżet!M224,2)</f>
        <v>0</v>
      </c>
      <c r="AW232" s="489" t="str">
        <f t="shared" si="57"/>
        <v>OK</v>
      </c>
      <c r="AX232" s="490" t="str">
        <f t="shared" si="45"/>
        <v>OK</v>
      </c>
      <c r="AY232" s="490" t="str">
        <f t="shared" si="53"/>
        <v>Wartość wkładu własnego spójna z SOWA EFS</v>
      </c>
      <c r="AZ232" s="492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1326</v>
      </c>
      <c r="B233" s="438">
        <f>[1]Budżet!B225</f>
        <v>0</v>
      </c>
      <c r="C233" s="478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2">
        <v>0</v>
      </c>
      <c r="AU233" s="493">
        <f>[1]Budżet!K225</f>
        <v>0</v>
      </c>
      <c r="AV233" s="489">
        <f>ROUND([1]Budżet!K225-[1]Budżet!M225,2)</f>
        <v>0</v>
      </c>
      <c r="AW233" s="489" t="str">
        <f t="shared" si="57"/>
        <v>OK</v>
      </c>
      <c r="AX233" s="490" t="str">
        <f t="shared" si="45"/>
        <v>OK</v>
      </c>
      <c r="AY233" s="490" t="str">
        <f t="shared" si="53"/>
        <v>Wartość wkładu własnego spójna z SOWA EFS</v>
      </c>
      <c r="AZ233" s="492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1327</v>
      </c>
      <c r="B234" s="438">
        <f>[1]Budżet!B226</f>
        <v>0</v>
      </c>
      <c r="C234" s="478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2">
        <v>0</v>
      </c>
      <c r="AU234" s="493">
        <f>[1]Budżet!K226</f>
        <v>0</v>
      </c>
      <c r="AV234" s="489">
        <f>ROUND([1]Budżet!K226-[1]Budżet!M226,2)</f>
        <v>0</v>
      </c>
      <c r="AW234" s="489" t="str">
        <f t="shared" si="57"/>
        <v>OK</v>
      </c>
      <c r="AX234" s="490" t="str">
        <f t="shared" si="45"/>
        <v>OK</v>
      </c>
      <c r="AY234" s="490" t="str">
        <f t="shared" si="53"/>
        <v>Wartość wkładu własnego spójna z SOWA EFS</v>
      </c>
      <c r="AZ234" s="492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1328</v>
      </c>
      <c r="B235" s="438">
        <f>[1]Budżet!B227</f>
        <v>0</v>
      </c>
      <c r="C235" s="478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2">
        <v>0</v>
      </c>
      <c r="AU235" s="493">
        <f>[1]Budżet!K227</f>
        <v>0</v>
      </c>
      <c r="AV235" s="489">
        <f>ROUND([1]Budżet!K227-[1]Budżet!M227,2)</f>
        <v>0</v>
      </c>
      <c r="AW235" s="489" t="str">
        <f t="shared" si="57"/>
        <v>OK</v>
      </c>
      <c r="AX235" s="490" t="str">
        <f t="shared" si="45"/>
        <v>OK</v>
      </c>
      <c r="AY235" s="490" t="str">
        <f t="shared" si="53"/>
        <v>Wartość wkładu własnego spójna z SOWA EFS</v>
      </c>
      <c r="AZ235" s="492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1329</v>
      </c>
      <c r="B236" s="438">
        <f>[1]Budżet!B228</f>
        <v>0</v>
      </c>
      <c r="C236" s="478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2">
        <v>0</v>
      </c>
      <c r="AU236" s="493">
        <f>[1]Budżet!K228</f>
        <v>0</v>
      </c>
      <c r="AV236" s="489">
        <f>ROUND([1]Budżet!K228-[1]Budżet!M228,2)</f>
        <v>0</v>
      </c>
      <c r="AW236" s="489" t="str">
        <f t="shared" si="57"/>
        <v>OK</v>
      </c>
      <c r="AX236" s="490" t="str">
        <f t="shared" si="45"/>
        <v>OK</v>
      </c>
      <c r="AY236" s="490" t="str">
        <f t="shared" si="53"/>
        <v>Wartość wkładu własnego spójna z SOWA EFS</v>
      </c>
      <c r="AZ236" s="492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1330</v>
      </c>
      <c r="B237" s="438">
        <f>[1]Budżet!B229</f>
        <v>0</v>
      </c>
      <c r="C237" s="478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2">
        <v>0</v>
      </c>
      <c r="AU237" s="493">
        <f>[1]Budżet!K229</f>
        <v>0</v>
      </c>
      <c r="AV237" s="489">
        <f>ROUND([1]Budżet!K229-[1]Budżet!M229,2)</f>
        <v>0</v>
      </c>
      <c r="AW237" s="489" t="str">
        <f t="shared" si="57"/>
        <v>OK</v>
      </c>
      <c r="AX237" s="490" t="str">
        <f t="shared" si="45"/>
        <v>OK</v>
      </c>
      <c r="AY237" s="490" t="str">
        <f t="shared" si="53"/>
        <v>Wartość wkładu własnego spójna z SOWA EFS</v>
      </c>
      <c r="AZ237" s="492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1331</v>
      </c>
      <c r="B238" s="438">
        <f>[1]Budżet!B230</f>
        <v>0</v>
      </c>
      <c r="C238" s="478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2">
        <v>0</v>
      </c>
      <c r="AU238" s="493">
        <f>[1]Budżet!K230</f>
        <v>0</v>
      </c>
      <c r="AV238" s="489">
        <f>ROUND([1]Budżet!K230-[1]Budżet!M230,2)</f>
        <v>0</v>
      </c>
      <c r="AW238" s="489" t="str">
        <f t="shared" si="57"/>
        <v>OK</v>
      </c>
      <c r="AX238" s="490" t="str">
        <f t="shared" si="45"/>
        <v>OK</v>
      </c>
      <c r="AY238" s="490" t="str">
        <f t="shared" si="53"/>
        <v>Wartość wkładu własnego spójna z SOWA EFS</v>
      </c>
      <c r="AZ238" s="492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1332</v>
      </c>
      <c r="B239" s="438">
        <f>[1]Budżet!B231</f>
        <v>0</v>
      </c>
      <c r="C239" s="478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2">
        <v>0</v>
      </c>
      <c r="AU239" s="493">
        <f>[1]Budżet!K231</f>
        <v>0</v>
      </c>
      <c r="AV239" s="489">
        <f>ROUND([1]Budżet!K231-[1]Budżet!M231,2)</f>
        <v>0</v>
      </c>
      <c r="AW239" s="489" t="str">
        <f t="shared" si="57"/>
        <v>OK</v>
      </c>
      <c r="AX239" s="490" t="str">
        <f t="shared" si="45"/>
        <v>OK</v>
      </c>
      <c r="AY239" s="490" t="str">
        <f t="shared" si="53"/>
        <v>Wartość wkładu własnego spójna z SOWA EFS</v>
      </c>
      <c r="AZ239" s="492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1333</v>
      </c>
      <c r="B240" s="438">
        <f>[1]Budżet!B232</f>
        <v>0</v>
      </c>
      <c r="C240" s="478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2">
        <v>0</v>
      </c>
      <c r="AU240" s="493">
        <f>[1]Budżet!K232</f>
        <v>0</v>
      </c>
      <c r="AV240" s="489">
        <f>ROUND([1]Budżet!K232-[1]Budżet!M232,2)</f>
        <v>0</v>
      </c>
      <c r="AW240" s="489" t="str">
        <f t="shared" si="57"/>
        <v>OK</v>
      </c>
      <c r="AX240" s="490" t="str">
        <f t="shared" si="45"/>
        <v>OK</v>
      </c>
      <c r="AY240" s="490" t="str">
        <f t="shared" si="53"/>
        <v>Wartość wkładu własnego spójna z SOWA EFS</v>
      </c>
      <c r="AZ240" s="492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1334</v>
      </c>
      <c r="B241" s="438">
        <f>[1]Budżet!B233</f>
        <v>0</v>
      </c>
      <c r="C241" s="478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2">
        <v>0</v>
      </c>
      <c r="AU241" s="493">
        <f>[1]Budżet!K233</f>
        <v>0</v>
      </c>
      <c r="AV241" s="489">
        <f>ROUND([1]Budżet!K233-[1]Budżet!M233,2)</f>
        <v>0</v>
      </c>
      <c r="AW241" s="489" t="str">
        <f t="shared" si="57"/>
        <v>OK</v>
      </c>
      <c r="AX241" s="490" t="str">
        <f t="shared" si="45"/>
        <v>OK</v>
      </c>
      <c r="AY241" s="490" t="str">
        <f t="shared" si="53"/>
        <v>Wartość wkładu własnego spójna z SOWA EFS</v>
      </c>
      <c r="AZ241" s="492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1335</v>
      </c>
      <c r="B242" s="438">
        <f>[1]Budżet!B234</f>
        <v>0</v>
      </c>
      <c r="C242" s="478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2">
        <v>0</v>
      </c>
      <c r="AU242" s="493">
        <f>[1]Budżet!K234</f>
        <v>0</v>
      </c>
      <c r="AV242" s="489">
        <f>ROUND([1]Budżet!K234-[1]Budżet!M234,2)</f>
        <v>0</v>
      </c>
      <c r="AW242" s="489" t="str">
        <f t="shared" si="57"/>
        <v>OK</v>
      </c>
      <c r="AX242" s="490" t="str">
        <f t="shared" si="45"/>
        <v>OK</v>
      </c>
      <c r="AY242" s="490" t="str">
        <f t="shared" si="53"/>
        <v>Wartość wkładu własnego spójna z SOWA EFS</v>
      </c>
      <c r="AZ242" s="492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1336</v>
      </c>
      <c r="B243" s="438">
        <f>[1]Budżet!B235</f>
        <v>0</v>
      </c>
      <c r="C243" s="478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2">
        <v>0</v>
      </c>
      <c r="AU243" s="493">
        <f>[1]Budżet!K235</f>
        <v>0</v>
      </c>
      <c r="AV243" s="489">
        <f>ROUND([1]Budżet!K235-[1]Budżet!M235,2)</f>
        <v>0</v>
      </c>
      <c r="AW243" s="489" t="str">
        <f t="shared" si="57"/>
        <v>OK</v>
      </c>
      <c r="AX243" s="490" t="str">
        <f t="shared" si="45"/>
        <v>OK</v>
      </c>
      <c r="AY243" s="490" t="str">
        <f t="shared" si="53"/>
        <v>Wartość wkładu własnego spójna z SOWA EFS</v>
      </c>
      <c r="AZ243" s="492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1337</v>
      </c>
      <c r="B244" s="438">
        <f>[1]Budżet!B236</f>
        <v>0</v>
      </c>
      <c r="C244" s="478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2">
        <v>0</v>
      </c>
      <c r="AU244" s="493">
        <f>[1]Budżet!K236</f>
        <v>0</v>
      </c>
      <c r="AV244" s="489">
        <f>ROUND([1]Budżet!K236-[1]Budżet!M236,2)</f>
        <v>0</v>
      </c>
      <c r="AW244" s="489" t="str">
        <f t="shared" si="57"/>
        <v>OK</v>
      </c>
      <c r="AX244" s="490" t="str">
        <f t="shared" si="45"/>
        <v>OK</v>
      </c>
      <c r="AY244" s="490" t="str">
        <f t="shared" si="53"/>
        <v>Wartość wkładu własnego spójna z SOWA EFS</v>
      </c>
      <c r="AZ244" s="492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1338</v>
      </c>
      <c r="B245" s="438">
        <f>[1]Budżet!B237</f>
        <v>0</v>
      </c>
      <c r="C245" s="478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2">
        <v>0</v>
      </c>
      <c r="AU245" s="493">
        <f>[1]Budżet!K237</f>
        <v>0</v>
      </c>
      <c r="AV245" s="489">
        <f>ROUND([1]Budżet!K237-[1]Budżet!M237,2)</f>
        <v>0</v>
      </c>
      <c r="AW245" s="489" t="str">
        <f t="shared" si="57"/>
        <v>OK</v>
      </c>
      <c r="AX245" s="490" t="str">
        <f t="shared" si="45"/>
        <v>OK</v>
      </c>
      <c r="AY245" s="490" t="str">
        <f t="shared" si="53"/>
        <v>Wartość wkładu własnego spójna z SOWA EFS</v>
      </c>
      <c r="AZ245" s="492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1339</v>
      </c>
      <c r="B246" s="438">
        <f>[1]Budżet!B238</f>
        <v>0</v>
      </c>
      <c r="C246" s="478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2">
        <v>0</v>
      </c>
      <c r="AU246" s="493">
        <f>[1]Budżet!K238</f>
        <v>0</v>
      </c>
      <c r="AV246" s="489">
        <f>ROUND([1]Budżet!K238-[1]Budżet!M238,2)</f>
        <v>0</v>
      </c>
      <c r="AW246" s="489" t="str">
        <f t="shared" si="57"/>
        <v>OK</v>
      </c>
      <c r="AX246" s="490" t="str">
        <f t="shared" si="45"/>
        <v>OK</v>
      </c>
      <c r="AY246" s="490" t="str">
        <f t="shared" si="53"/>
        <v>Wartość wkładu własnego spójna z SOWA EFS</v>
      </c>
      <c r="AZ246" s="492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1340</v>
      </c>
      <c r="B247" s="438">
        <f>[1]Budżet!B239</f>
        <v>0</v>
      </c>
      <c r="C247" s="478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2">
        <v>0</v>
      </c>
      <c r="AU247" s="493">
        <f>[1]Budżet!K239</f>
        <v>0</v>
      </c>
      <c r="AV247" s="489">
        <f>ROUND([1]Budżet!K239-[1]Budżet!M239,2)</f>
        <v>0</v>
      </c>
      <c r="AW247" s="489" t="str">
        <f t="shared" si="57"/>
        <v>OK</v>
      </c>
      <c r="AX247" s="490" t="str">
        <f t="shared" si="45"/>
        <v>OK</v>
      </c>
      <c r="AY247" s="490" t="str">
        <f t="shared" si="53"/>
        <v>Wartość wkładu własnego spójna z SOWA EFS</v>
      </c>
      <c r="AZ247" s="492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1341</v>
      </c>
      <c r="B248" s="438">
        <f>[1]Budżet!B240</f>
        <v>0</v>
      </c>
      <c r="C248" s="478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2">
        <v>0</v>
      </c>
      <c r="AU248" s="493">
        <f>[1]Budżet!K240</f>
        <v>0</v>
      </c>
      <c r="AV248" s="489">
        <f>ROUND([1]Budżet!K240-[1]Budżet!M240,2)</f>
        <v>0</v>
      </c>
      <c r="AW248" s="489" t="str">
        <f t="shared" si="57"/>
        <v>OK</v>
      </c>
      <c r="AX248" s="490" t="str">
        <f t="shared" si="45"/>
        <v>OK</v>
      </c>
      <c r="AY248" s="490" t="str">
        <f t="shared" si="53"/>
        <v>Wartość wkładu własnego spójna z SOWA EFS</v>
      </c>
      <c r="AZ248" s="492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1342</v>
      </c>
      <c r="B249" s="438">
        <f>[1]Budżet!B241</f>
        <v>0</v>
      </c>
      <c r="C249" s="478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2">
        <v>0</v>
      </c>
      <c r="AU249" s="493">
        <f>[1]Budżet!K241</f>
        <v>0</v>
      </c>
      <c r="AV249" s="489">
        <f>ROUND([1]Budżet!K241-[1]Budżet!M241,2)</f>
        <v>0</v>
      </c>
      <c r="AW249" s="489" t="str">
        <f t="shared" si="57"/>
        <v>OK</v>
      </c>
      <c r="AX249" s="490" t="str">
        <f t="shared" si="45"/>
        <v>OK</v>
      </c>
      <c r="AY249" s="490" t="str">
        <f t="shared" si="53"/>
        <v>Wartość wkładu własnego spójna z SOWA EFS</v>
      </c>
      <c r="AZ249" s="492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1343</v>
      </c>
      <c r="B250" s="438">
        <f>[1]Budżet!B242</f>
        <v>0</v>
      </c>
      <c r="C250" s="478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2">
        <v>0</v>
      </c>
      <c r="AU250" s="493">
        <f>[1]Budżet!K242</f>
        <v>0</v>
      </c>
      <c r="AV250" s="489">
        <f>ROUND([1]Budżet!K242-[1]Budżet!M242,2)</f>
        <v>0</v>
      </c>
      <c r="AW250" s="489" t="str">
        <f t="shared" si="57"/>
        <v>OK</v>
      </c>
      <c r="AX250" s="490" t="str">
        <f t="shared" si="45"/>
        <v>OK</v>
      </c>
      <c r="AY250" s="490" t="str">
        <f t="shared" si="53"/>
        <v>Wartość wkładu własnego spójna z SOWA EFS</v>
      </c>
      <c r="AZ250" s="492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1344</v>
      </c>
      <c r="B251" s="438">
        <f>[1]Budżet!B243</f>
        <v>0</v>
      </c>
      <c r="C251" s="478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2">
        <v>0</v>
      </c>
      <c r="AU251" s="493">
        <f>[1]Budżet!K243</f>
        <v>0</v>
      </c>
      <c r="AV251" s="489">
        <f>ROUND([1]Budżet!K243-[1]Budżet!M243,2)</f>
        <v>0</v>
      </c>
      <c r="AW251" s="489" t="str">
        <f t="shared" si="57"/>
        <v>OK</v>
      </c>
      <c r="AX251" s="490" t="str">
        <f t="shared" si="45"/>
        <v>OK</v>
      </c>
      <c r="AY251" s="490" t="str">
        <f t="shared" si="53"/>
        <v>Wartość wkładu własnego spójna z SOWA EFS</v>
      </c>
      <c r="AZ251" s="492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1345</v>
      </c>
      <c r="B252" s="438">
        <f>[1]Budżet!B244</f>
        <v>0</v>
      </c>
      <c r="C252" s="478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2">
        <v>0</v>
      </c>
      <c r="AU252" s="493">
        <f>[1]Budżet!K244</f>
        <v>0</v>
      </c>
      <c r="AV252" s="489">
        <f>ROUND([1]Budżet!K244-[1]Budżet!M244,2)</f>
        <v>0</v>
      </c>
      <c r="AW252" s="489" t="str">
        <f t="shared" si="57"/>
        <v>OK</v>
      </c>
      <c r="AX252" s="490" t="str">
        <f t="shared" si="45"/>
        <v>OK</v>
      </c>
      <c r="AY252" s="490" t="str">
        <f t="shared" si="53"/>
        <v>Wartość wkładu własnego spójna z SOWA EFS</v>
      </c>
      <c r="AZ252" s="492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1346</v>
      </c>
      <c r="B253" s="438">
        <f>[1]Budżet!B245</f>
        <v>0</v>
      </c>
      <c r="C253" s="478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2">
        <v>0</v>
      </c>
      <c r="AU253" s="493">
        <f>[1]Budżet!K245</f>
        <v>0</v>
      </c>
      <c r="AV253" s="489">
        <f>ROUND([1]Budżet!K245-[1]Budżet!M245,2)</f>
        <v>0</v>
      </c>
      <c r="AW253" s="489" t="str">
        <f t="shared" si="57"/>
        <v>OK</v>
      </c>
      <c r="AX253" s="490" t="str">
        <f t="shared" si="45"/>
        <v>OK</v>
      </c>
      <c r="AY253" s="490" t="str">
        <f t="shared" si="53"/>
        <v>Wartość wkładu własnego spójna z SOWA EFS</v>
      </c>
      <c r="AZ253" s="492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1347</v>
      </c>
      <c r="B254" s="438">
        <f>[1]Budżet!B246</f>
        <v>0</v>
      </c>
      <c r="C254" s="478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2">
        <v>0</v>
      </c>
      <c r="AU254" s="493">
        <f>[1]Budżet!K246</f>
        <v>0</v>
      </c>
      <c r="AV254" s="489">
        <f>ROUND([1]Budżet!K246-[1]Budżet!M246,2)</f>
        <v>0</v>
      </c>
      <c r="AW254" s="489" t="str">
        <f t="shared" si="57"/>
        <v>OK</v>
      </c>
      <c r="AX254" s="490" t="str">
        <f t="shared" si="45"/>
        <v>OK</v>
      </c>
      <c r="AY254" s="490" t="str">
        <f t="shared" si="53"/>
        <v>Wartość wkładu własnego spójna z SOWA EFS</v>
      </c>
      <c r="AZ254" s="492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1348</v>
      </c>
      <c r="B255" s="438">
        <f>[1]Budżet!B247</f>
        <v>0</v>
      </c>
      <c r="C255" s="478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2">
        <v>0</v>
      </c>
      <c r="AU255" s="493">
        <f>[1]Budżet!K247</f>
        <v>0</v>
      </c>
      <c r="AV255" s="489">
        <f>ROUND([1]Budżet!K247-[1]Budżet!M247,2)</f>
        <v>0</v>
      </c>
      <c r="AW255" s="489" t="str">
        <f t="shared" si="57"/>
        <v>OK</v>
      </c>
      <c r="AX255" s="490" t="str">
        <f t="shared" si="45"/>
        <v>OK</v>
      </c>
      <c r="AY255" s="490" t="str">
        <f t="shared" si="53"/>
        <v>Wartość wkładu własnego spójna z SOWA EFS</v>
      </c>
      <c r="AZ255" s="492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1349</v>
      </c>
      <c r="B256" s="438">
        <f>[1]Budżet!B248</f>
        <v>0</v>
      </c>
      <c r="C256" s="478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2">
        <v>0</v>
      </c>
      <c r="AU256" s="493">
        <f>[1]Budżet!K248</f>
        <v>0</v>
      </c>
      <c r="AV256" s="489">
        <f>ROUND([1]Budżet!K248-[1]Budżet!M248,2)</f>
        <v>0</v>
      </c>
      <c r="AW256" s="489" t="str">
        <f t="shared" si="57"/>
        <v>OK</v>
      </c>
      <c r="AX256" s="490" t="str">
        <f t="shared" si="45"/>
        <v>OK</v>
      </c>
      <c r="AY256" s="490" t="str">
        <f t="shared" si="53"/>
        <v>Wartość wkładu własnego spójna z SOWA EFS</v>
      </c>
      <c r="AZ256" s="492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1350</v>
      </c>
      <c r="B257" s="438">
        <f>[1]Budżet!B249</f>
        <v>0</v>
      </c>
      <c r="C257" s="478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2">
        <v>0</v>
      </c>
      <c r="AU257" s="493">
        <f>[1]Budżet!K249</f>
        <v>0</v>
      </c>
      <c r="AV257" s="489">
        <f>ROUND([1]Budżet!K249-[1]Budżet!M249,2)</f>
        <v>0</v>
      </c>
      <c r="AW257" s="489" t="str">
        <f t="shared" si="57"/>
        <v>OK</v>
      </c>
      <c r="AX257" s="490" t="str">
        <f t="shared" si="45"/>
        <v>OK</v>
      </c>
      <c r="AY257" s="490" t="str">
        <f t="shared" si="53"/>
        <v>Wartość wkładu własnego spójna z SOWA EFS</v>
      </c>
      <c r="AZ257" s="492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1351</v>
      </c>
      <c r="B258" s="438">
        <f>[1]Budżet!B250</f>
        <v>0</v>
      </c>
      <c r="C258" s="478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2">
        <v>0</v>
      </c>
      <c r="AU258" s="493">
        <f>[1]Budżet!K250</f>
        <v>0</v>
      </c>
      <c r="AV258" s="489">
        <f>ROUND([1]Budżet!K250-[1]Budżet!M250,2)</f>
        <v>0</v>
      </c>
      <c r="AW258" s="489" t="str">
        <f t="shared" si="57"/>
        <v>OK</v>
      </c>
      <c r="AX258" s="490" t="str">
        <f t="shared" si="45"/>
        <v>OK</v>
      </c>
      <c r="AY258" s="490" t="str">
        <f t="shared" si="53"/>
        <v>Wartość wkładu własnego spójna z SOWA EFS</v>
      </c>
      <c r="AZ258" s="492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1352</v>
      </c>
      <c r="B259" s="438">
        <f>[1]Budżet!B251</f>
        <v>0</v>
      </c>
      <c r="C259" s="478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2">
        <v>0</v>
      </c>
      <c r="AU259" s="493">
        <f>[1]Budżet!K251</f>
        <v>0</v>
      </c>
      <c r="AV259" s="489">
        <f>ROUND([1]Budżet!K251-[1]Budżet!M251,2)</f>
        <v>0</v>
      </c>
      <c r="AW259" s="489" t="str">
        <f t="shared" si="57"/>
        <v>OK</v>
      </c>
      <c r="AX259" s="490" t="str">
        <f t="shared" si="45"/>
        <v>OK</v>
      </c>
      <c r="AY259" s="490" t="str">
        <f t="shared" si="53"/>
        <v>Wartość wkładu własnego spójna z SOWA EFS</v>
      </c>
      <c r="AZ259" s="492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1353</v>
      </c>
      <c r="B260" s="438">
        <f>[1]Budżet!B252</f>
        <v>0</v>
      </c>
      <c r="C260" s="478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2">
        <v>0</v>
      </c>
      <c r="AU260" s="493">
        <f>[1]Budżet!K252</f>
        <v>0</v>
      </c>
      <c r="AV260" s="489">
        <f>ROUND([1]Budżet!K252-[1]Budżet!M252,2)</f>
        <v>0</v>
      </c>
      <c r="AW260" s="489" t="str">
        <f t="shared" si="57"/>
        <v>OK</v>
      </c>
      <c r="AX260" s="490" t="str">
        <f t="shared" si="45"/>
        <v>OK</v>
      </c>
      <c r="AY260" s="490" t="str">
        <f t="shared" si="53"/>
        <v>Wartość wkładu własnego spójna z SOWA EFS</v>
      </c>
      <c r="AZ260" s="492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1354</v>
      </c>
      <c r="B261" s="438">
        <f>[1]Budżet!B253</f>
        <v>0</v>
      </c>
      <c r="C261" s="478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2">
        <v>0</v>
      </c>
      <c r="AU261" s="493">
        <f>[1]Budżet!K253</f>
        <v>0</v>
      </c>
      <c r="AV261" s="489">
        <f>ROUND([1]Budżet!K253-[1]Budżet!M253,2)</f>
        <v>0</v>
      </c>
      <c r="AW261" s="489" t="str">
        <f t="shared" si="57"/>
        <v>OK</v>
      </c>
      <c r="AX261" s="490" t="str">
        <f t="shared" si="45"/>
        <v>OK</v>
      </c>
      <c r="AY261" s="490" t="str">
        <f t="shared" si="53"/>
        <v>Wartość wkładu własnego spójna z SOWA EFS</v>
      </c>
      <c r="AZ261" s="492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1355</v>
      </c>
      <c r="B262" s="438">
        <f>[1]Budżet!B254</f>
        <v>0</v>
      </c>
      <c r="C262" s="478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2">
        <v>0</v>
      </c>
      <c r="AU262" s="493">
        <f>[1]Budżet!K254</f>
        <v>0</v>
      </c>
      <c r="AV262" s="489">
        <f>ROUND([1]Budżet!K254-[1]Budżet!M254,2)</f>
        <v>0</v>
      </c>
      <c r="AW262" s="489" t="str">
        <f t="shared" si="57"/>
        <v>OK</v>
      </c>
      <c r="AX262" s="490" t="str">
        <f t="shared" si="45"/>
        <v>OK</v>
      </c>
      <c r="AY262" s="490" t="str">
        <f t="shared" si="53"/>
        <v>Wartość wkładu własnego spójna z SOWA EFS</v>
      </c>
      <c r="AZ262" s="492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1356</v>
      </c>
      <c r="B263" s="438">
        <f>[1]Budżet!B255</f>
        <v>0</v>
      </c>
      <c r="C263" s="478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2">
        <v>0</v>
      </c>
      <c r="AU263" s="493">
        <f>[1]Budżet!K255</f>
        <v>0</v>
      </c>
      <c r="AV263" s="489">
        <f>ROUND([1]Budżet!K255-[1]Budżet!M255,2)</f>
        <v>0</v>
      </c>
      <c r="AW263" s="489" t="str">
        <f t="shared" si="57"/>
        <v>OK</v>
      </c>
      <c r="AX263" s="490" t="str">
        <f t="shared" si="45"/>
        <v>OK</v>
      </c>
      <c r="AY263" s="490" t="str">
        <f t="shared" si="53"/>
        <v>Wartość wkładu własnego spójna z SOWA EFS</v>
      </c>
      <c r="AZ263" s="492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1357</v>
      </c>
      <c r="B264" s="438">
        <f>[1]Budżet!B256</f>
        <v>0</v>
      </c>
      <c r="C264" s="478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2">
        <v>0</v>
      </c>
      <c r="AU264" s="493">
        <f>[1]Budżet!K256</f>
        <v>0</v>
      </c>
      <c r="AV264" s="489">
        <f>ROUND([1]Budżet!K256-[1]Budżet!M256,2)</f>
        <v>0</v>
      </c>
      <c r="AW264" s="489" t="str">
        <f t="shared" si="57"/>
        <v>OK</v>
      </c>
      <c r="AX264" s="490" t="str">
        <f t="shared" si="45"/>
        <v>OK</v>
      </c>
      <c r="AY264" s="490" t="str">
        <f t="shared" si="53"/>
        <v>Wartość wkładu własnego spójna z SOWA EFS</v>
      </c>
      <c r="AZ264" s="492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1358</v>
      </c>
      <c r="B265" s="438">
        <f>[1]Budżet!B257</f>
        <v>0</v>
      </c>
      <c r="C265" s="478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2">
        <v>0</v>
      </c>
      <c r="AU265" s="493">
        <f>[1]Budżet!K257</f>
        <v>0</v>
      </c>
      <c r="AV265" s="489">
        <f>ROUND([1]Budżet!K257-[1]Budżet!M257,2)</f>
        <v>0</v>
      </c>
      <c r="AW265" s="489" t="str">
        <f t="shared" si="57"/>
        <v>OK</v>
      </c>
      <c r="AX265" s="490" t="str">
        <f t="shared" ref="AX265:AX328" si="58">IF(AS265=AU265,"OK","ŹLE")</f>
        <v>OK</v>
      </c>
      <c r="AY265" s="490" t="str">
        <f t="shared" si="53"/>
        <v>Wartość wkładu własnego spójna z SOWA EFS</v>
      </c>
      <c r="AZ265" s="492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1359</v>
      </c>
      <c r="B266" s="438">
        <f>[1]Budżet!B258</f>
        <v>0</v>
      </c>
      <c r="C266" s="478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2">
        <v>0</v>
      </c>
      <c r="AU266" s="493">
        <f>[1]Budżet!K258</f>
        <v>0</v>
      </c>
      <c r="AV266" s="489">
        <f>ROUND([1]Budżet!K258-[1]Budżet!M258,2)</f>
        <v>0</v>
      </c>
      <c r="AW266" s="489" t="str">
        <f t="shared" si="57"/>
        <v>OK</v>
      </c>
      <c r="AX266" s="490" t="str">
        <f t="shared" si="58"/>
        <v>OK</v>
      </c>
      <c r="AY266" s="490" t="str">
        <f t="shared" ref="AY266:AY329" si="66">IF(AW266="ŹLE",IF(AT266&lt;&gt;AV266,AT266-AV266),IF(AW266="ok","Wartość wkładu własnego spójna z SOWA EFS"))</f>
        <v>Wartość wkładu własnego spójna z SOWA EFS</v>
      </c>
      <c r="AZ266" s="492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1360</v>
      </c>
      <c r="B267" s="438">
        <f>[1]Budżet!B259</f>
        <v>0</v>
      </c>
      <c r="C267" s="478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2">
        <v>0</v>
      </c>
      <c r="AU267" s="493">
        <f>[1]Budżet!K259</f>
        <v>0</v>
      </c>
      <c r="AV267" s="489">
        <f>ROUND([1]Budżet!K259-[1]Budżet!M259,2)</f>
        <v>0</v>
      </c>
      <c r="AW267" s="489" t="str">
        <f t="shared" ref="AW267:AW330" si="70">IF(AT267=AV267,"OK","ŹLE")</f>
        <v>OK</v>
      </c>
      <c r="AX267" s="490" t="str">
        <f t="shared" si="58"/>
        <v>OK</v>
      </c>
      <c r="AY267" s="490" t="str">
        <f t="shared" si="66"/>
        <v>Wartość wkładu własnego spójna z SOWA EFS</v>
      </c>
      <c r="AZ267" s="492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1361</v>
      </c>
      <c r="B268" s="438">
        <f>[1]Budżet!B260</f>
        <v>0</v>
      </c>
      <c r="C268" s="478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2">
        <v>0</v>
      </c>
      <c r="AU268" s="493">
        <f>[1]Budżet!K260</f>
        <v>0</v>
      </c>
      <c r="AV268" s="489">
        <f>ROUND([1]Budżet!K260-[1]Budżet!M260,2)</f>
        <v>0</v>
      </c>
      <c r="AW268" s="489" t="str">
        <f t="shared" si="70"/>
        <v>OK</v>
      </c>
      <c r="AX268" s="490" t="str">
        <f t="shared" si="58"/>
        <v>OK</v>
      </c>
      <c r="AY268" s="490" t="str">
        <f t="shared" si="66"/>
        <v>Wartość wkładu własnego spójna z SOWA EFS</v>
      </c>
      <c r="AZ268" s="492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1362</v>
      </c>
      <c r="B269" s="438">
        <f>[1]Budżet!B261</f>
        <v>0</v>
      </c>
      <c r="C269" s="478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2">
        <v>0</v>
      </c>
      <c r="AU269" s="493">
        <f>[1]Budżet!K261</f>
        <v>0</v>
      </c>
      <c r="AV269" s="489">
        <f>ROUND([1]Budżet!K261-[1]Budżet!M261,2)</f>
        <v>0</v>
      </c>
      <c r="AW269" s="489" t="str">
        <f t="shared" si="70"/>
        <v>OK</v>
      </c>
      <c r="AX269" s="490" t="str">
        <f t="shared" si="58"/>
        <v>OK</v>
      </c>
      <c r="AY269" s="490" t="str">
        <f t="shared" si="66"/>
        <v>Wartość wkładu własnego spójna z SOWA EFS</v>
      </c>
      <c r="AZ269" s="492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1363</v>
      </c>
      <c r="B270" s="438">
        <f>[1]Budżet!B262</f>
        <v>0</v>
      </c>
      <c r="C270" s="478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2">
        <v>0</v>
      </c>
      <c r="AU270" s="493">
        <f>[1]Budżet!K262</f>
        <v>0</v>
      </c>
      <c r="AV270" s="489">
        <f>ROUND([1]Budżet!K262-[1]Budżet!M262,2)</f>
        <v>0</v>
      </c>
      <c r="AW270" s="489" t="str">
        <f t="shared" si="70"/>
        <v>OK</v>
      </c>
      <c r="AX270" s="490" t="str">
        <f t="shared" si="58"/>
        <v>OK</v>
      </c>
      <c r="AY270" s="490" t="str">
        <f t="shared" si="66"/>
        <v>Wartość wkładu własnego spójna z SOWA EFS</v>
      </c>
      <c r="AZ270" s="492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1364</v>
      </c>
      <c r="B271" s="438">
        <f>[1]Budżet!B263</f>
        <v>0</v>
      </c>
      <c r="C271" s="478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2">
        <v>0</v>
      </c>
      <c r="AU271" s="493">
        <f>[1]Budżet!K263</f>
        <v>0</v>
      </c>
      <c r="AV271" s="489">
        <f>ROUND([1]Budżet!K263-[1]Budżet!M263,2)</f>
        <v>0</v>
      </c>
      <c r="AW271" s="489" t="str">
        <f t="shared" si="70"/>
        <v>OK</v>
      </c>
      <c r="AX271" s="490" t="str">
        <f t="shared" si="58"/>
        <v>OK</v>
      </c>
      <c r="AY271" s="490" t="str">
        <f t="shared" si="66"/>
        <v>Wartość wkładu własnego spójna z SOWA EFS</v>
      </c>
      <c r="AZ271" s="492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1365</v>
      </c>
      <c r="B272" s="438">
        <f>[1]Budżet!B264</f>
        <v>0</v>
      </c>
      <c r="C272" s="478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2">
        <v>0</v>
      </c>
      <c r="AU272" s="493">
        <f>[1]Budżet!K264</f>
        <v>0</v>
      </c>
      <c r="AV272" s="489">
        <f>ROUND([1]Budżet!K264-[1]Budżet!M264,2)</f>
        <v>0</v>
      </c>
      <c r="AW272" s="489" t="str">
        <f t="shared" si="70"/>
        <v>OK</v>
      </c>
      <c r="AX272" s="490" t="str">
        <f t="shared" si="58"/>
        <v>OK</v>
      </c>
      <c r="AY272" s="490" t="str">
        <f t="shared" si="66"/>
        <v>Wartość wkładu własnego spójna z SOWA EFS</v>
      </c>
      <c r="AZ272" s="492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1366</v>
      </c>
      <c r="B273" s="438">
        <f>[1]Budżet!B265</f>
        <v>0</v>
      </c>
      <c r="C273" s="478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2">
        <v>0</v>
      </c>
      <c r="AU273" s="493">
        <f>[1]Budżet!K265</f>
        <v>0</v>
      </c>
      <c r="AV273" s="489">
        <f>ROUND([1]Budżet!K265-[1]Budżet!M265,2)</f>
        <v>0</v>
      </c>
      <c r="AW273" s="489" t="str">
        <f t="shared" si="70"/>
        <v>OK</v>
      </c>
      <c r="AX273" s="490" t="str">
        <f t="shared" si="58"/>
        <v>OK</v>
      </c>
      <c r="AY273" s="490" t="str">
        <f t="shared" si="66"/>
        <v>Wartość wkładu własnego spójna z SOWA EFS</v>
      </c>
      <c r="AZ273" s="492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1367</v>
      </c>
      <c r="B274" s="438">
        <f>[1]Budżet!B266</f>
        <v>0</v>
      </c>
      <c r="C274" s="478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2">
        <v>0</v>
      </c>
      <c r="AU274" s="493">
        <f>[1]Budżet!K266</f>
        <v>0</v>
      </c>
      <c r="AV274" s="489">
        <f>ROUND([1]Budżet!K266-[1]Budżet!M266,2)</f>
        <v>0</v>
      </c>
      <c r="AW274" s="489" t="str">
        <f t="shared" si="70"/>
        <v>OK</v>
      </c>
      <c r="AX274" s="490" t="str">
        <f t="shared" si="58"/>
        <v>OK</v>
      </c>
      <c r="AY274" s="490" t="str">
        <f t="shared" si="66"/>
        <v>Wartość wkładu własnego spójna z SOWA EFS</v>
      </c>
      <c r="AZ274" s="492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1368</v>
      </c>
      <c r="B275" s="438">
        <f>[1]Budżet!B267</f>
        <v>0</v>
      </c>
      <c r="C275" s="478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2">
        <v>0</v>
      </c>
      <c r="AU275" s="493">
        <f>[1]Budżet!K267</f>
        <v>0</v>
      </c>
      <c r="AV275" s="489">
        <f>ROUND([1]Budżet!K267-[1]Budżet!M267,2)</f>
        <v>0</v>
      </c>
      <c r="AW275" s="489" t="str">
        <f t="shared" si="70"/>
        <v>OK</v>
      </c>
      <c r="AX275" s="490" t="str">
        <f t="shared" si="58"/>
        <v>OK</v>
      </c>
      <c r="AY275" s="490" t="str">
        <f t="shared" si="66"/>
        <v>Wartość wkładu własnego spójna z SOWA EFS</v>
      </c>
      <c r="AZ275" s="492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1369</v>
      </c>
      <c r="B276" s="438">
        <f>[1]Budżet!B268</f>
        <v>0</v>
      </c>
      <c r="C276" s="478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2">
        <v>0</v>
      </c>
      <c r="AU276" s="493">
        <f>[1]Budżet!K268</f>
        <v>0</v>
      </c>
      <c r="AV276" s="489">
        <f>ROUND([1]Budżet!K268-[1]Budżet!M268,2)</f>
        <v>0</v>
      </c>
      <c r="AW276" s="489" t="str">
        <f t="shared" si="70"/>
        <v>OK</v>
      </c>
      <c r="AX276" s="490" t="str">
        <f t="shared" si="58"/>
        <v>OK</v>
      </c>
      <c r="AY276" s="490" t="str">
        <f t="shared" si="66"/>
        <v>Wartość wkładu własnego spójna z SOWA EFS</v>
      </c>
      <c r="AZ276" s="492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1370</v>
      </c>
      <c r="B277" s="438">
        <f>[1]Budżet!B269</f>
        <v>0</v>
      </c>
      <c r="C277" s="478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2">
        <v>0</v>
      </c>
      <c r="AU277" s="493">
        <f>[1]Budżet!K269</f>
        <v>0</v>
      </c>
      <c r="AV277" s="489">
        <f>ROUND([1]Budżet!K269-[1]Budżet!M269,2)</f>
        <v>0</v>
      </c>
      <c r="AW277" s="489" t="str">
        <f t="shared" si="70"/>
        <v>OK</v>
      </c>
      <c r="AX277" s="490" t="str">
        <f t="shared" si="58"/>
        <v>OK</v>
      </c>
      <c r="AY277" s="490" t="str">
        <f t="shared" si="66"/>
        <v>Wartość wkładu własnego spójna z SOWA EFS</v>
      </c>
      <c r="AZ277" s="492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1371</v>
      </c>
      <c r="B278" s="438">
        <f>[1]Budżet!B270</f>
        <v>0</v>
      </c>
      <c r="C278" s="478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2">
        <v>0</v>
      </c>
      <c r="AU278" s="493">
        <f>[1]Budżet!K270</f>
        <v>0</v>
      </c>
      <c r="AV278" s="489">
        <f>ROUND([1]Budżet!K270-[1]Budżet!M270,2)</f>
        <v>0</v>
      </c>
      <c r="AW278" s="489" t="str">
        <f t="shared" si="70"/>
        <v>OK</v>
      </c>
      <c r="AX278" s="490" t="str">
        <f t="shared" si="58"/>
        <v>OK</v>
      </c>
      <c r="AY278" s="490" t="str">
        <f t="shared" si="66"/>
        <v>Wartość wkładu własnego spójna z SOWA EFS</v>
      </c>
      <c r="AZ278" s="492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1372</v>
      </c>
      <c r="B279" s="438">
        <f>[1]Budżet!B271</f>
        <v>0</v>
      </c>
      <c r="C279" s="478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2">
        <v>0</v>
      </c>
      <c r="AU279" s="493">
        <f>[1]Budżet!K271</f>
        <v>0</v>
      </c>
      <c r="AV279" s="489">
        <f>ROUND([1]Budżet!K271-[1]Budżet!M271,2)</f>
        <v>0</v>
      </c>
      <c r="AW279" s="489" t="str">
        <f t="shared" si="70"/>
        <v>OK</v>
      </c>
      <c r="AX279" s="490" t="str">
        <f t="shared" si="58"/>
        <v>OK</v>
      </c>
      <c r="AY279" s="490" t="str">
        <f t="shared" si="66"/>
        <v>Wartość wkładu własnego spójna z SOWA EFS</v>
      </c>
      <c r="AZ279" s="492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1373</v>
      </c>
      <c r="B280" s="438">
        <f>[1]Budżet!B272</f>
        <v>0</v>
      </c>
      <c r="C280" s="478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2">
        <v>0</v>
      </c>
      <c r="AU280" s="493">
        <f>[1]Budżet!K272</f>
        <v>0</v>
      </c>
      <c r="AV280" s="489">
        <f>ROUND([1]Budżet!K272-[1]Budżet!M272,2)</f>
        <v>0</v>
      </c>
      <c r="AW280" s="489" t="str">
        <f t="shared" si="70"/>
        <v>OK</v>
      </c>
      <c r="AX280" s="490" t="str">
        <f t="shared" si="58"/>
        <v>OK</v>
      </c>
      <c r="AY280" s="490" t="str">
        <f t="shared" si="66"/>
        <v>Wartość wkładu własnego spójna z SOWA EFS</v>
      </c>
      <c r="AZ280" s="492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1374</v>
      </c>
      <c r="B281" s="438">
        <f>[1]Budżet!B273</f>
        <v>0</v>
      </c>
      <c r="C281" s="478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2">
        <v>0</v>
      </c>
      <c r="AU281" s="493">
        <f>[1]Budżet!K273</f>
        <v>0</v>
      </c>
      <c r="AV281" s="489">
        <f>ROUND([1]Budżet!K273-[1]Budżet!M273,2)</f>
        <v>0</v>
      </c>
      <c r="AW281" s="489" t="str">
        <f t="shared" si="70"/>
        <v>OK</v>
      </c>
      <c r="AX281" s="490" t="str">
        <f t="shared" si="58"/>
        <v>OK</v>
      </c>
      <c r="AY281" s="490" t="str">
        <f t="shared" si="66"/>
        <v>Wartość wkładu własnego spójna z SOWA EFS</v>
      </c>
      <c r="AZ281" s="492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1375</v>
      </c>
      <c r="B282" s="438">
        <f>[1]Budżet!B274</f>
        <v>0</v>
      </c>
      <c r="C282" s="478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2">
        <v>0</v>
      </c>
      <c r="AU282" s="493">
        <f>[1]Budżet!K274</f>
        <v>0</v>
      </c>
      <c r="AV282" s="489">
        <f>ROUND([1]Budżet!K274-[1]Budżet!M274,2)</f>
        <v>0</v>
      </c>
      <c r="AW282" s="489" t="str">
        <f t="shared" si="70"/>
        <v>OK</v>
      </c>
      <c r="AX282" s="490" t="str">
        <f t="shared" si="58"/>
        <v>OK</v>
      </c>
      <c r="AY282" s="490" t="str">
        <f t="shared" si="66"/>
        <v>Wartość wkładu własnego spójna z SOWA EFS</v>
      </c>
      <c r="AZ282" s="492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1376</v>
      </c>
      <c r="B283" s="438">
        <f>[1]Budżet!B275</f>
        <v>0</v>
      </c>
      <c r="C283" s="478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2">
        <v>0</v>
      </c>
      <c r="AU283" s="493">
        <f>[1]Budżet!K275</f>
        <v>0</v>
      </c>
      <c r="AV283" s="489">
        <f>ROUND([1]Budżet!K275-[1]Budżet!M275,2)</f>
        <v>0</v>
      </c>
      <c r="AW283" s="489" t="str">
        <f t="shared" si="70"/>
        <v>OK</v>
      </c>
      <c r="AX283" s="490" t="str">
        <f t="shared" si="58"/>
        <v>OK</v>
      </c>
      <c r="AY283" s="490" t="str">
        <f t="shared" si="66"/>
        <v>Wartość wkładu własnego spójna z SOWA EFS</v>
      </c>
      <c r="AZ283" s="492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1377</v>
      </c>
      <c r="B284" s="438">
        <f>[1]Budżet!B276</f>
        <v>0</v>
      </c>
      <c r="C284" s="478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2">
        <v>0</v>
      </c>
      <c r="AU284" s="493">
        <f>[1]Budżet!K276</f>
        <v>0</v>
      </c>
      <c r="AV284" s="489">
        <f>ROUND([1]Budżet!K276-[1]Budżet!M276,2)</f>
        <v>0</v>
      </c>
      <c r="AW284" s="489" t="str">
        <f t="shared" si="70"/>
        <v>OK</v>
      </c>
      <c r="AX284" s="490" t="str">
        <f t="shared" si="58"/>
        <v>OK</v>
      </c>
      <c r="AY284" s="490" t="str">
        <f t="shared" si="66"/>
        <v>Wartość wkładu własnego spójna z SOWA EFS</v>
      </c>
      <c r="AZ284" s="492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1378</v>
      </c>
      <c r="B285" s="438">
        <f>[1]Budżet!B277</f>
        <v>0</v>
      </c>
      <c r="C285" s="478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2">
        <v>0</v>
      </c>
      <c r="AU285" s="493">
        <f>[1]Budżet!K277</f>
        <v>0</v>
      </c>
      <c r="AV285" s="489">
        <f>ROUND([1]Budżet!K277-[1]Budżet!M277,2)</f>
        <v>0</v>
      </c>
      <c r="AW285" s="489" t="str">
        <f t="shared" si="70"/>
        <v>OK</v>
      </c>
      <c r="AX285" s="490" t="str">
        <f t="shared" si="58"/>
        <v>OK</v>
      </c>
      <c r="AY285" s="490" t="str">
        <f t="shared" si="66"/>
        <v>Wartość wkładu własnego spójna z SOWA EFS</v>
      </c>
      <c r="AZ285" s="492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1379</v>
      </c>
      <c r="B286" s="438">
        <f>[1]Budżet!B278</f>
        <v>0</v>
      </c>
      <c r="C286" s="478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2">
        <v>0</v>
      </c>
      <c r="AU286" s="493">
        <f>[1]Budżet!K278</f>
        <v>0</v>
      </c>
      <c r="AV286" s="489">
        <f>ROUND([1]Budżet!K278-[1]Budżet!M278,2)</f>
        <v>0</v>
      </c>
      <c r="AW286" s="489" t="str">
        <f t="shared" si="70"/>
        <v>OK</v>
      </c>
      <c r="AX286" s="490" t="str">
        <f t="shared" si="58"/>
        <v>OK</v>
      </c>
      <c r="AY286" s="490" t="str">
        <f t="shared" si="66"/>
        <v>Wartość wkładu własnego spójna z SOWA EFS</v>
      </c>
      <c r="AZ286" s="492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1380</v>
      </c>
      <c r="B287" s="438">
        <f>[1]Budżet!B279</f>
        <v>0</v>
      </c>
      <c r="C287" s="478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2">
        <v>0</v>
      </c>
      <c r="AU287" s="493">
        <f>[1]Budżet!K279</f>
        <v>0</v>
      </c>
      <c r="AV287" s="489">
        <f>ROUND([1]Budżet!K279-[1]Budżet!M279,2)</f>
        <v>0</v>
      </c>
      <c r="AW287" s="489" t="str">
        <f t="shared" si="70"/>
        <v>OK</v>
      </c>
      <c r="AX287" s="490" t="str">
        <f t="shared" si="58"/>
        <v>OK</v>
      </c>
      <c r="AY287" s="490" t="str">
        <f t="shared" si="66"/>
        <v>Wartość wkładu własnego spójna z SOWA EFS</v>
      </c>
      <c r="AZ287" s="492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1381</v>
      </c>
      <c r="B288" s="438">
        <f>[1]Budżet!B280</f>
        <v>0</v>
      </c>
      <c r="C288" s="478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2">
        <v>0</v>
      </c>
      <c r="AU288" s="493">
        <f>[1]Budżet!K280</f>
        <v>0</v>
      </c>
      <c r="AV288" s="489">
        <f>ROUND([1]Budżet!K280-[1]Budżet!M280,2)</f>
        <v>0</v>
      </c>
      <c r="AW288" s="489" t="str">
        <f t="shared" si="70"/>
        <v>OK</v>
      </c>
      <c r="AX288" s="490" t="str">
        <f t="shared" si="58"/>
        <v>OK</v>
      </c>
      <c r="AY288" s="490" t="str">
        <f t="shared" si="66"/>
        <v>Wartość wkładu własnego spójna z SOWA EFS</v>
      </c>
      <c r="AZ288" s="492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1382</v>
      </c>
      <c r="B289" s="438">
        <f>[1]Budżet!B281</f>
        <v>0</v>
      </c>
      <c r="C289" s="478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2">
        <v>0</v>
      </c>
      <c r="AU289" s="493">
        <f>[1]Budżet!K281</f>
        <v>0</v>
      </c>
      <c r="AV289" s="489">
        <f>ROUND([1]Budżet!K281-[1]Budżet!M281,2)</f>
        <v>0</v>
      </c>
      <c r="AW289" s="489" t="str">
        <f t="shared" si="70"/>
        <v>OK</v>
      </c>
      <c r="AX289" s="490" t="str">
        <f t="shared" si="58"/>
        <v>OK</v>
      </c>
      <c r="AY289" s="490" t="str">
        <f t="shared" si="66"/>
        <v>Wartość wkładu własnego spójna z SOWA EFS</v>
      </c>
      <c r="AZ289" s="492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1383</v>
      </c>
      <c r="B290" s="438">
        <f>[1]Budżet!B282</f>
        <v>0</v>
      </c>
      <c r="C290" s="478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2">
        <v>0</v>
      </c>
      <c r="AU290" s="493">
        <f>[1]Budżet!K282</f>
        <v>0</v>
      </c>
      <c r="AV290" s="489">
        <f>ROUND([1]Budżet!K282-[1]Budżet!M282,2)</f>
        <v>0</v>
      </c>
      <c r="AW290" s="489" t="str">
        <f t="shared" si="70"/>
        <v>OK</v>
      </c>
      <c r="AX290" s="490" t="str">
        <f t="shared" si="58"/>
        <v>OK</v>
      </c>
      <c r="AY290" s="490" t="str">
        <f t="shared" si="66"/>
        <v>Wartość wkładu własnego spójna z SOWA EFS</v>
      </c>
      <c r="AZ290" s="492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1384</v>
      </c>
      <c r="B291" s="438">
        <f>[1]Budżet!B283</f>
        <v>0</v>
      </c>
      <c r="C291" s="478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2">
        <v>0</v>
      </c>
      <c r="AU291" s="493">
        <f>[1]Budżet!K283</f>
        <v>0</v>
      </c>
      <c r="AV291" s="489">
        <f>ROUND([1]Budżet!K283-[1]Budżet!M283,2)</f>
        <v>0</v>
      </c>
      <c r="AW291" s="489" t="str">
        <f t="shared" si="70"/>
        <v>OK</v>
      </c>
      <c r="AX291" s="490" t="str">
        <f t="shared" si="58"/>
        <v>OK</v>
      </c>
      <c r="AY291" s="490" t="str">
        <f t="shared" si="66"/>
        <v>Wartość wkładu własnego spójna z SOWA EFS</v>
      </c>
      <c r="AZ291" s="492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1385</v>
      </c>
      <c r="B292" s="438">
        <f>[1]Budżet!B284</f>
        <v>0</v>
      </c>
      <c r="C292" s="478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2">
        <v>0</v>
      </c>
      <c r="AU292" s="493">
        <f>[1]Budżet!K284</f>
        <v>0</v>
      </c>
      <c r="AV292" s="489">
        <f>ROUND([1]Budżet!K284-[1]Budżet!M284,2)</f>
        <v>0</v>
      </c>
      <c r="AW292" s="489" t="str">
        <f t="shared" si="70"/>
        <v>OK</v>
      </c>
      <c r="AX292" s="490" t="str">
        <f t="shared" si="58"/>
        <v>OK</v>
      </c>
      <c r="AY292" s="490" t="str">
        <f t="shared" si="66"/>
        <v>Wartość wkładu własnego spójna z SOWA EFS</v>
      </c>
      <c r="AZ292" s="492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1386</v>
      </c>
      <c r="B293" s="438">
        <f>[1]Budżet!B285</f>
        <v>0</v>
      </c>
      <c r="C293" s="478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2">
        <v>0</v>
      </c>
      <c r="AU293" s="493">
        <f>[1]Budżet!K285</f>
        <v>0</v>
      </c>
      <c r="AV293" s="489">
        <f>ROUND([1]Budżet!K285-[1]Budżet!M285,2)</f>
        <v>0</v>
      </c>
      <c r="AW293" s="489" t="str">
        <f t="shared" si="70"/>
        <v>OK</v>
      </c>
      <c r="AX293" s="490" t="str">
        <f t="shared" si="58"/>
        <v>OK</v>
      </c>
      <c r="AY293" s="490" t="str">
        <f t="shared" si="66"/>
        <v>Wartość wkładu własnego spójna z SOWA EFS</v>
      </c>
      <c r="AZ293" s="492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1387</v>
      </c>
      <c r="B294" s="438">
        <f>[1]Budżet!B286</f>
        <v>0</v>
      </c>
      <c r="C294" s="478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2">
        <v>0</v>
      </c>
      <c r="AU294" s="493">
        <f>[1]Budżet!K286</f>
        <v>0</v>
      </c>
      <c r="AV294" s="489">
        <f>ROUND([1]Budżet!K286-[1]Budżet!M286,2)</f>
        <v>0</v>
      </c>
      <c r="AW294" s="489" t="str">
        <f t="shared" si="70"/>
        <v>OK</v>
      </c>
      <c r="AX294" s="490" t="str">
        <f t="shared" si="58"/>
        <v>OK</v>
      </c>
      <c r="AY294" s="490" t="str">
        <f t="shared" si="66"/>
        <v>Wartość wkładu własnego spójna z SOWA EFS</v>
      </c>
      <c r="AZ294" s="492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1388</v>
      </c>
      <c r="B295" s="438">
        <f>[1]Budżet!B287</f>
        <v>0</v>
      </c>
      <c r="C295" s="478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2">
        <v>0</v>
      </c>
      <c r="AU295" s="493">
        <f>[1]Budżet!K287</f>
        <v>0</v>
      </c>
      <c r="AV295" s="489">
        <f>ROUND([1]Budżet!K287-[1]Budżet!M287,2)</f>
        <v>0</v>
      </c>
      <c r="AW295" s="489" t="str">
        <f t="shared" si="70"/>
        <v>OK</v>
      </c>
      <c r="AX295" s="490" t="str">
        <f t="shared" si="58"/>
        <v>OK</v>
      </c>
      <c r="AY295" s="490" t="str">
        <f t="shared" si="66"/>
        <v>Wartość wkładu własnego spójna z SOWA EFS</v>
      </c>
      <c r="AZ295" s="492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1389</v>
      </c>
      <c r="B296" s="438">
        <f>[1]Budżet!B288</f>
        <v>0</v>
      </c>
      <c r="C296" s="478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2">
        <v>0</v>
      </c>
      <c r="AU296" s="493">
        <f>[1]Budżet!K288</f>
        <v>0</v>
      </c>
      <c r="AV296" s="489">
        <f>ROUND([1]Budżet!K288-[1]Budżet!M288,2)</f>
        <v>0</v>
      </c>
      <c r="AW296" s="489" t="str">
        <f t="shared" si="70"/>
        <v>OK</v>
      </c>
      <c r="AX296" s="490" t="str">
        <f t="shared" si="58"/>
        <v>OK</v>
      </c>
      <c r="AY296" s="490" t="str">
        <f t="shared" si="66"/>
        <v>Wartość wkładu własnego spójna z SOWA EFS</v>
      </c>
      <c r="AZ296" s="492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1390</v>
      </c>
      <c r="B297" s="438">
        <f>[1]Budżet!B289</f>
        <v>0</v>
      </c>
      <c r="C297" s="478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2">
        <v>0</v>
      </c>
      <c r="AU297" s="493">
        <f>[1]Budżet!K289</f>
        <v>0</v>
      </c>
      <c r="AV297" s="489">
        <f>ROUND([1]Budżet!K289-[1]Budżet!M289,2)</f>
        <v>0</v>
      </c>
      <c r="AW297" s="489" t="str">
        <f t="shared" si="70"/>
        <v>OK</v>
      </c>
      <c r="AX297" s="490" t="str">
        <f t="shared" si="58"/>
        <v>OK</v>
      </c>
      <c r="AY297" s="490" t="str">
        <f t="shared" si="66"/>
        <v>Wartość wkładu własnego spójna z SOWA EFS</v>
      </c>
      <c r="AZ297" s="492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1391</v>
      </c>
      <c r="B298" s="438">
        <f>[1]Budżet!B290</f>
        <v>0</v>
      </c>
      <c r="C298" s="478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2">
        <v>0</v>
      </c>
      <c r="AU298" s="493">
        <f>[1]Budżet!K290</f>
        <v>0</v>
      </c>
      <c r="AV298" s="489">
        <f>ROUND([1]Budżet!K290-[1]Budżet!M290,2)</f>
        <v>0</v>
      </c>
      <c r="AW298" s="489" t="str">
        <f t="shared" si="70"/>
        <v>OK</v>
      </c>
      <c r="AX298" s="490" t="str">
        <f t="shared" si="58"/>
        <v>OK</v>
      </c>
      <c r="AY298" s="490" t="str">
        <f t="shared" si="66"/>
        <v>Wartość wkładu własnego spójna z SOWA EFS</v>
      </c>
      <c r="AZ298" s="492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1392</v>
      </c>
      <c r="B299" s="438">
        <f>[1]Budżet!B291</f>
        <v>0</v>
      </c>
      <c r="C299" s="478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2">
        <v>0</v>
      </c>
      <c r="AU299" s="493">
        <f>[1]Budżet!K291</f>
        <v>0</v>
      </c>
      <c r="AV299" s="489">
        <f>ROUND([1]Budżet!K291-[1]Budżet!M291,2)</f>
        <v>0</v>
      </c>
      <c r="AW299" s="489" t="str">
        <f t="shared" si="70"/>
        <v>OK</v>
      </c>
      <c r="AX299" s="490" t="str">
        <f t="shared" si="58"/>
        <v>OK</v>
      </c>
      <c r="AY299" s="490" t="str">
        <f t="shared" si="66"/>
        <v>Wartość wkładu własnego spójna z SOWA EFS</v>
      </c>
      <c r="AZ299" s="492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1393</v>
      </c>
      <c r="B300" s="438">
        <f>[1]Budżet!B292</f>
        <v>0</v>
      </c>
      <c r="C300" s="478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2">
        <v>0</v>
      </c>
      <c r="AU300" s="493">
        <f>[1]Budżet!K292</f>
        <v>0</v>
      </c>
      <c r="AV300" s="489">
        <f>ROUND([1]Budżet!K292-[1]Budżet!M292,2)</f>
        <v>0</v>
      </c>
      <c r="AW300" s="489" t="str">
        <f t="shared" si="70"/>
        <v>OK</v>
      </c>
      <c r="AX300" s="490" t="str">
        <f t="shared" si="58"/>
        <v>OK</v>
      </c>
      <c r="AY300" s="490" t="str">
        <f t="shared" si="66"/>
        <v>Wartość wkładu własnego spójna z SOWA EFS</v>
      </c>
      <c r="AZ300" s="492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1394</v>
      </c>
      <c r="B301" s="438">
        <f>[1]Budżet!B293</f>
        <v>0</v>
      </c>
      <c r="C301" s="478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2">
        <v>0</v>
      </c>
      <c r="AU301" s="493">
        <f>[1]Budżet!K293</f>
        <v>0</v>
      </c>
      <c r="AV301" s="489">
        <f>ROUND([1]Budżet!K293-[1]Budżet!M293,2)</f>
        <v>0</v>
      </c>
      <c r="AW301" s="489" t="str">
        <f t="shared" si="70"/>
        <v>OK</v>
      </c>
      <c r="AX301" s="490" t="str">
        <f t="shared" si="58"/>
        <v>OK</v>
      </c>
      <c r="AY301" s="490" t="str">
        <f t="shared" si="66"/>
        <v>Wartość wkładu własnego spójna z SOWA EFS</v>
      </c>
      <c r="AZ301" s="492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1395</v>
      </c>
      <c r="B302" s="438">
        <f>[1]Budżet!B294</f>
        <v>0</v>
      </c>
      <c r="C302" s="478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2">
        <v>0</v>
      </c>
      <c r="AU302" s="493">
        <f>[1]Budżet!K294</f>
        <v>0</v>
      </c>
      <c r="AV302" s="489">
        <f>ROUND([1]Budżet!K294-[1]Budżet!M294,2)</f>
        <v>0</v>
      </c>
      <c r="AW302" s="489" t="str">
        <f t="shared" si="70"/>
        <v>OK</v>
      </c>
      <c r="AX302" s="490" t="str">
        <f t="shared" si="58"/>
        <v>OK</v>
      </c>
      <c r="AY302" s="490" t="str">
        <f t="shared" si="66"/>
        <v>Wartość wkładu własnego spójna z SOWA EFS</v>
      </c>
      <c r="AZ302" s="492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1396</v>
      </c>
      <c r="B303" s="438">
        <f>[1]Budżet!B295</f>
        <v>0</v>
      </c>
      <c r="C303" s="478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2">
        <v>0</v>
      </c>
      <c r="AU303" s="493">
        <f>[1]Budżet!K295</f>
        <v>0</v>
      </c>
      <c r="AV303" s="489">
        <f>ROUND([1]Budżet!K295-[1]Budżet!M295,2)</f>
        <v>0</v>
      </c>
      <c r="AW303" s="489" t="str">
        <f t="shared" si="70"/>
        <v>OK</v>
      </c>
      <c r="AX303" s="490" t="str">
        <f t="shared" si="58"/>
        <v>OK</v>
      </c>
      <c r="AY303" s="490" t="str">
        <f t="shared" si="66"/>
        <v>Wartość wkładu własnego spójna z SOWA EFS</v>
      </c>
      <c r="AZ303" s="492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1397</v>
      </c>
      <c r="B304" s="438">
        <f>[1]Budżet!B296</f>
        <v>0</v>
      </c>
      <c r="C304" s="478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2">
        <v>0</v>
      </c>
      <c r="AU304" s="493">
        <f>[1]Budżet!K296</f>
        <v>0</v>
      </c>
      <c r="AV304" s="489">
        <f>ROUND([1]Budżet!K296-[1]Budżet!M296,2)</f>
        <v>0</v>
      </c>
      <c r="AW304" s="489" t="str">
        <f t="shared" si="70"/>
        <v>OK</v>
      </c>
      <c r="AX304" s="490" t="str">
        <f t="shared" si="58"/>
        <v>OK</v>
      </c>
      <c r="AY304" s="490" t="str">
        <f t="shared" si="66"/>
        <v>Wartość wkładu własnego spójna z SOWA EFS</v>
      </c>
      <c r="AZ304" s="492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1398</v>
      </c>
      <c r="B305" s="438">
        <f>[1]Budżet!B297</f>
        <v>0</v>
      </c>
      <c r="C305" s="478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2">
        <v>0</v>
      </c>
      <c r="AU305" s="493">
        <f>[1]Budżet!K297</f>
        <v>0</v>
      </c>
      <c r="AV305" s="489">
        <f>ROUND([1]Budżet!K297-[1]Budżet!M297,2)</f>
        <v>0</v>
      </c>
      <c r="AW305" s="489" t="str">
        <f t="shared" si="70"/>
        <v>OK</v>
      </c>
      <c r="AX305" s="490" t="str">
        <f t="shared" si="58"/>
        <v>OK</v>
      </c>
      <c r="AY305" s="490" t="str">
        <f t="shared" si="66"/>
        <v>Wartość wkładu własnego spójna z SOWA EFS</v>
      </c>
      <c r="AZ305" s="492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1399</v>
      </c>
      <c r="B306" s="438">
        <f>[1]Budżet!B298</f>
        <v>0</v>
      </c>
      <c r="C306" s="478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2">
        <v>0</v>
      </c>
      <c r="AU306" s="493">
        <f>[1]Budżet!K298</f>
        <v>0</v>
      </c>
      <c r="AV306" s="489">
        <f>ROUND([1]Budżet!K298-[1]Budżet!M298,2)</f>
        <v>0</v>
      </c>
      <c r="AW306" s="489" t="str">
        <f t="shared" si="70"/>
        <v>OK</v>
      </c>
      <c r="AX306" s="490" t="str">
        <f t="shared" si="58"/>
        <v>OK</v>
      </c>
      <c r="AY306" s="490" t="str">
        <f t="shared" si="66"/>
        <v>Wartość wkładu własnego spójna z SOWA EFS</v>
      </c>
      <c r="AZ306" s="492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1400</v>
      </c>
      <c r="B307" s="438">
        <f>[1]Budżet!B299</f>
        <v>0</v>
      </c>
      <c r="C307" s="478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2">
        <v>0</v>
      </c>
      <c r="AU307" s="493">
        <f>[1]Budżet!K299</f>
        <v>0</v>
      </c>
      <c r="AV307" s="489">
        <f>ROUND([1]Budżet!K299-[1]Budżet!M299,2)</f>
        <v>0</v>
      </c>
      <c r="AW307" s="489" t="str">
        <f t="shared" si="70"/>
        <v>OK</v>
      </c>
      <c r="AX307" s="490" t="str">
        <f t="shared" si="58"/>
        <v>OK</v>
      </c>
      <c r="AY307" s="490" t="str">
        <f t="shared" si="66"/>
        <v>Wartość wkładu własnego spójna z SOWA EFS</v>
      </c>
      <c r="AZ307" s="492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1401</v>
      </c>
      <c r="B308" s="438">
        <f>[1]Budżet!B300</f>
        <v>0</v>
      </c>
      <c r="C308" s="478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2">
        <v>0</v>
      </c>
      <c r="AU308" s="493">
        <f>[1]Budżet!K300</f>
        <v>0</v>
      </c>
      <c r="AV308" s="489">
        <f>ROUND([1]Budżet!K300-[1]Budżet!M300,2)</f>
        <v>0</v>
      </c>
      <c r="AW308" s="489" t="str">
        <f t="shared" si="70"/>
        <v>OK</v>
      </c>
      <c r="AX308" s="490" t="str">
        <f t="shared" si="58"/>
        <v>OK</v>
      </c>
      <c r="AY308" s="490" t="str">
        <f t="shared" si="66"/>
        <v>Wartość wkładu własnego spójna z SOWA EFS</v>
      </c>
      <c r="AZ308" s="492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1402</v>
      </c>
      <c r="B309" s="438">
        <f>[1]Budżet!B301</f>
        <v>0</v>
      </c>
      <c r="C309" s="478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2">
        <v>0</v>
      </c>
      <c r="AU309" s="493">
        <f>[1]Budżet!K301</f>
        <v>0</v>
      </c>
      <c r="AV309" s="489">
        <f>ROUND([1]Budżet!K301-[1]Budżet!M301,2)</f>
        <v>0</v>
      </c>
      <c r="AW309" s="489" t="str">
        <f t="shared" si="70"/>
        <v>OK</v>
      </c>
      <c r="AX309" s="490" t="str">
        <f t="shared" si="58"/>
        <v>OK</v>
      </c>
      <c r="AY309" s="490" t="str">
        <f t="shared" si="66"/>
        <v>Wartość wkładu własnego spójna z SOWA EFS</v>
      </c>
      <c r="AZ309" s="492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1403</v>
      </c>
      <c r="B310" s="438">
        <f>[1]Budżet!B302</f>
        <v>0</v>
      </c>
      <c r="C310" s="478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2">
        <v>0</v>
      </c>
      <c r="AU310" s="493">
        <f>[1]Budżet!K302</f>
        <v>0</v>
      </c>
      <c r="AV310" s="489">
        <f>ROUND([1]Budżet!K302-[1]Budżet!M302,2)</f>
        <v>0</v>
      </c>
      <c r="AW310" s="489" t="str">
        <f t="shared" si="70"/>
        <v>OK</v>
      </c>
      <c r="AX310" s="490" t="str">
        <f t="shared" si="58"/>
        <v>OK</v>
      </c>
      <c r="AY310" s="490" t="str">
        <f t="shared" si="66"/>
        <v>Wartość wkładu własnego spójna z SOWA EFS</v>
      </c>
      <c r="AZ310" s="492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1404</v>
      </c>
      <c r="B311" s="438">
        <f>[1]Budżet!B303</f>
        <v>0</v>
      </c>
      <c r="C311" s="478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2">
        <v>0</v>
      </c>
      <c r="AU311" s="493">
        <f>[1]Budżet!K303</f>
        <v>0</v>
      </c>
      <c r="AV311" s="489">
        <f>ROUND([1]Budżet!K303-[1]Budżet!M303,2)</f>
        <v>0</v>
      </c>
      <c r="AW311" s="489" t="str">
        <f t="shared" si="70"/>
        <v>OK</v>
      </c>
      <c r="AX311" s="490" t="str">
        <f t="shared" si="58"/>
        <v>OK</v>
      </c>
      <c r="AY311" s="490" t="str">
        <f t="shared" si="66"/>
        <v>Wartość wkładu własnego spójna z SOWA EFS</v>
      </c>
      <c r="AZ311" s="492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1405</v>
      </c>
      <c r="B312" s="438">
        <f>[1]Budżet!B304</f>
        <v>0</v>
      </c>
      <c r="C312" s="478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2">
        <v>0</v>
      </c>
      <c r="AU312" s="493">
        <f>[1]Budżet!K304</f>
        <v>0</v>
      </c>
      <c r="AV312" s="489">
        <f>ROUND([1]Budżet!K304-[1]Budżet!M304,2)</f>
        <v>0</v>
      </c>
      <c r="AW312" s="489" t="str">
        <f t="shared" si="70"/>
        <v>OK</v>
      </c>
      <c r="AX312" s="490" t="str">
        <f t="shared" si="58"/>
        <v>OK</v>
      </c>
      <c r="AY312" s="490" t="str">
        <f t="shared" si="66"/>
        <v>Wartość wkładu własnego spójna z SOWA EFS</v>
      </c>
      <c r="AZ312" s="492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1406</v>
      </c>
      <c r="B313" s="438">
        <f>[1]Budżet!B305</f>
        <v>0</v>
      </c>
      <c r="C313" s="478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2">
        <v>0</v>
      </c>
      <c r="AU313" s="493">
        <f>[1]Budżet!K305</f>
        <v>0</v>
      </c>
      <c r="AV313" s="489">
        <f>ROUND([1]Budżet!K305-[1]Budżet!M305,2)</f>
        <v>0</v>
      </c>
      <c r="AW313" s="489" t="str">
        <f t="shared" si="70"/>
        <v>OK</v>
      </c>
      <c r="AX313" s="490" t="str">
        <f t="shared" si="58"/>
        <v>OK</v>
      </c>
      <c r="AY313" s="490" t="str">
        <f t="shared" si="66"/>
        <v>Wartość wkładu własnego spójna z SOWA EFS</v>
      </c>
      <c r="AZ313" s="492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1407</v>
      </c>
      <c r="B314" s="438">
        <f>[1]Budżet!B306</f>
        <v>0</v>
      </c>
      <c r="C314" s="478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2">
        <v>0</v>
      </c>
      <c r="AU314" s="493">
        <f>[1]Budżet!K306</f>
        <v>0</v>
      </c>
      <c r="AV314" s="489">
        <f>ROUND([1]Budżet!K306-[1]Budżet!M306,2)</f>
        <v>0</v>
      </c>
      <c r="AW314" s="489" t="str">
        <f t="shared" si="70"/>
        <v>OK</v>
      </c>
      <c r="AX314" s="490" t="str">
        <f t="shared" si="58"/>
        <v>OK</v>
      </c>
      <c r="AY314" s="490" t="str">
        <f t="shared" si="66"/>
        <v>Wartość wkładu własnego spójna z SOWA EFS</v>
      </c>
      <c r="AZ314" s="492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1408</v>
      </c>
      <c r="B315" s="438">
        <f>[1]Budżet!B307</f>
        <v>0</v>
      </c>
      <c r="C315" s="478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2">
        <v>0</v>
      </c>
      <c r="AU315" s="493">
        <f>[1]Budżet!K307</f>
        <v>0</v>
      </c>
      <c r="AV315" s="489">
        <f>ROUND([1]Budżet!K307-[1]Budżet!M307,2)</f>
        <v>0</v>
      </c>
      <c r="AW315" s="489" t="str">
        <f t="shared" si="70"/>
        <v>OK</v>
      </c>
      <c r="AX315" s="490" t="str">
        <f t="shared" si="58"/>
        <v>OK</v>
      </c>
      <c r="AY315" s="490" t="str">
        <f t="shared" si="66"/>
        <v>Wartość wkładu własnego spójna z SOWA EFS</v>
      </c>
      <c r="AZ315" s="492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1409</v>
      </c>
      <c r="B316" s="438">
        <f>[1]Budżet!B308</f>
        <v>0</v>
      </c>
      <c r="C316" s="478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2">
        <v>0</v>
      </c>
      <c r="AU316" s="493">
        <f>[1]Budżet!K308</f>
        <v>0</v>
      </c>
      <c r="AV316" s="489">
        <f>ROUND([1]Budżet!K308-[1]Budżet!M308,2)</f>
        <v>0</v>
      </c>
      <c r="AW316" s="489" t="str">
        <f t="shared" si="70"/>
        <v>OK</v>
      </c>
      <c r="AX316" s="490" t="str">
        <f t="shared" si="58"/>
        <v>OK</v>
      </c>
      <c r="AY316" s="490" t="str">
        <f t="shared" si="66"/>
        <v>Wartość wkładu własnego spójna z SOWA EFS</v>
      </c>
      <c r="AZ316" s="492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1410</v>
      </c>
      <c r="B317" s="438">
        <f>[1]Budżet!B309</f>
        <v>0</v>
      </c>
      <c r="C317" s="478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2">
        <v>0</v>
      </c>
      <c r="AU317" s="493">
        <f>[1]Budżet!K309</f>
        <v>0</v>
      </c>
      <c r="AV317" s="489">
        <f>ROUND([1]Budżet!K309-[1]Budżet!M309,2)</f>
        <v>0</v>
      </c>
      <c r="AW317" s="489" t="str">
        <f t="shared" si="70"/>
        <v>OK</v>
      </c>
      <c r="AX317" s="490" t="str">
        <f t="shared" si="58"/>
        <v>OK</v>
      </c>
      <c r="AY317" s="490" t="str">
        <f t="shared" si="66"/>
        <v>Wartość wkładu własnego spójna z SOWA EFS</v>
      </c>
      <c r="AZ317" s="492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1411</v>
      </c>
      <c r="B318" s="438">
        <f>[1]Budżet!B310</f>
        <v>0</v>
      </c>
      <c r="C318" s="478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2">
        <v>0</v>
      </c>
      <c r="AU318" s="493">
        <f>[1]Budżet!K310</f>
        <v>0</v>
      </c>
      <c r="AV318" s="489">
        <f>ROUND([1]Budżet!K310-[1]Budżet!M310,2)</f>
        <v>0</v>
      </c>
      <c r="AW318" s="489" t="str">
        <f t="shared" si="70"/>
        <v>OK</v>
      </c>
      <c r="AX318" s="490" t="str">
        <f t="shared" si="58"/>
        <v>OK</v>
      </c>
      <c r="AY318" s="490" t="str">
        <f t="shared" si="66"/>
        <v>Wartość wkładu własnego spójna z SOWA EFS</v>
      </c>
      <c r="AZ318" s="492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1412</v>
      </c>
      <c r="B319" s="438">
        <f>[1]Budżet!B311</f>
        <v>0</v>
      </c>
      <c r="C319" s="478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2">
        <v>0</v>
      </c>
      <c r="AU319" s="493">
        <f>[1]Budżet!K311</f>
        <v>0</v>
      </c>
      <c r="AV319" s="489">
        <f>ROUND([1]Budżet!K311-[1]Budżet!M311,2)</f>
        <v>0</v>
      </c>
      <c r="AW319" s="489" t="str">
        <f t="shared" si="70"/>
        <v>OK</v>
      </c>
      <c r="AX319" s="490" t="str">
        <f t="shared" si="58"/>
        <v>OK</v>
      </c>
      <c r="AY319" s="490" t="str">
        <f t="shared" si="66"/>
        <v>Wartość wkładu własnego spójna z SOWA EFS</v>
      </c>
      <c r="AZ319" s="492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1413</v>
      </c>
      <c r="B320" s="438">
        <f>[1]Budżet!B312</f>
        <v>0</v>
      </c>
      <c r="C320" s="478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2">
        <v>0</v>
      </c>
      <c r="AU320" s="493">
        <f>[1]Budżet!K312</f>
        <v>0</v>
      </c>
      <c r="AV320" s="489">
        <f>ROUND([1]Budżet!K312-[1]Budżet!M312,2)</f>
        <v>0</v>
      </c>
      <c r="AW320" s="489" t="str">
        <f t="shared" si="70"/>
        <v>OK</v>
      </c>
      <c r="AX320" s="490" t="str">
        <f t="shared" si="58"/>
        <v>OK</v>
      </c>
      <c r="AY320" s="490" t="str">
        <f t="shared" si="66"/>
        <v>Wartość wkładu własnego spójna z SOWA EFS</v>
      </c>
      <c r="AZ320" s="492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1414</v>
      </c>
      <c r="B321" s="438">
        <f>[1]Budżet!B313</f>
        <v>0</v>
      </c>
      <c r="C321" s="478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2">
        <v>0</v>
      </c>
      <c r="AU321" s="493">
        <f>[1]Budżet!K313</f>
        <v>0</v>
      </c>
      <c r="AV321" s="489">
        <f>ROUND([1]Budżet!K313-[1]Budżet!M313,2)</f>
        <v>0</v>
      </c>
      <c r="AW321" s="489" t="str">
        <f t="shared" si="70"/>
        <v>OK</v>
      </c>
      <c r="AX321" s="490" t="str">
        <f t="shared" si="58"/>
        <v>OK</v>
      </c>
      <c r="AY321" s="490" t="str">
        <f t="shared" si="66"/>
        <v>Wartość wkładu własnego spójna z SOWA EFS</v>
      </c>
      <c r="AZ321" s="492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1415</v>
      </c>
      <c r="B322" s="438">
        <f>[1]Budżet!B314</f>
        <v>0</v>
      </c>
      <c r="C322" s="478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2">
        <v>0</v>
      </c>
      <c r="AU322" s="493">
        <f>[1]Budżet!K314</f>
        <v>0</v>
      </c>
      <c r="AV322" s="489">
        <f>ROUND([1]Budżet!K314-[1]Budżet!M314,2)</f>
        <v>0</v>
      </c>
      <c r="AW322" s="489" t="str">
        <f t="shared" si="70"/>
        <v>OK</v>
      </c>
      <c r="AX322" s="490" t="str">
        <f t="shared" si="58"/>
        <v>OK</v>
      </c>
      <c r="AY322" s="490" t="str">
        <f t="shared" si="66"/>
        <v>Wartość wkładu własnego spójna z SOWA EFS</v>
      </c>
      <c r="AZ322" s="492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1416</v>
      </c>
      <c r="B323" s="438">
        <f>[1]Budżet!B315</f>
        <v>0</v>
      </c>
      <c r="C323" s="478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2">
        <v>0</v>
      </c>
      <c r="AU323" s="493">
        <f>[1]Budżet!K315</f>
        <v>0</v>
      </c>
      <c r="AV323" s="489">
        <f>ROUND([1]Budżet!K315-[1]Budżet!M315,2)</f>
        <v>0</v>
      </c>
      <c r="AW323" s="489" t="str">
        <f t="shared" si="70"/>
        <v>OK</v>
      </c>
      <c r="AX323" s="490" t="str">
        <f t="shared" si="58"/>
        <v>OK</v>
      </c>
      <c r="AY323" s="490" t="str">
        <f t="shared" si="66"/>
        <v>Wartość wkładu własnego spójna z SOWA EFS</v>
      </c>
      <c r="AZ323" s="492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1417</v>
      </c>
      <c r="B324" s="438">
        <f>[1]Budżet!B316</f>
        <v>0</v>
      </c>
      <c r="C324" s="478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2">
        <v>0</v>
      </c>
      <c r="AU324" s="493">
        <f>[1]Budżet!K316</f>
        <v>0</v>
      </c>
      <c r="AV324" s="489">
        <f>ROUND([1]Budżet!K316-[1]Budżet!M316,2)</f>
        <v>0</v>
      </c>
      <c r="AW324" s="489" t="str">
        <f t="shared" si="70"/>
        <v>OK</v>
      </c>
      <c r="AX324" s="490" t="str">
        <f t="shared" si="58"/>
        <v>OK</v>
      </c>
      <c r="AY324" s="490" t="str">
        <f t="shared" si="66"/>
        <v>Wartość wkładu własnego spójna z SOWA EFS</v>
      </c>
      <c r="AZ324" s="492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1418</v>
      </c>
      <c r="B325" s="438">
        <f>[1]Budżet!B317</f>
        <v>0</v>
      </c>
      <c r="C325" s="478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2">
        <v>0</v>
      </c>
      <c r="AU325" s="493">
        <f>[1]Budżet!K317</f>
        <v>0</v>
      </c>
      <c r="AV325" s="489">
        <f>ROUND([1]Budżet!K317-[1]Budżet!M317,2)</f>
        <v>0</v>
      </c>
      <c r="AW325" s="489" t="str">
        <f t="shared" si="70"/>
        <v>OK</v>
      </c>
      <c r="AX325" s="490" t="str">
        <f t="shared" si="58"/>
        <v>OK</v>
      </c>
      <c r="AY325" s="490" t="str">
        <f t="shared" si="66"/>
        <v>Wartość wkładu własnego spójna z SOWA EFS</v>
      </c>
      <c r="AZ325" s="492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1419</v>
      </c>
      <c r="B326" s="438">
        <f>[1]Budżet!B318</f>
        <v>0</v>
      </c>
      <c r="C326" s="478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2">
        <v>0</v>
      </c>
      <c r="AU326" s="493">
        <f>[1]Budżet!K318</f>
        <v>0</v>
      </c>
      <c r="AV326" s="489">
        <f>ROUND([1]Budżet!K318-[1]Budżet!M318,2)</f>
        <v>0</v>
      </c>
      <c r="AW326" s="489" t="str">
        <f t="shared" si="70"/>
        <v>OK</v>
      </c>
      <c r="AX326" s="490" t="str">
        <f t="shared" si="58"/>
        <v>OK</v>
      </c>
      <c r="AY326" s="490" t="str">
        <f t="shared" si="66"/>
        <v>Wartość wkładu własnego spójna z SOWA EFS</v>
      </c>
      <c r="AZ326" s="492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1420</v>
      </c>
      <c r="B327" s="438">
        <f>[1]Budżet!B319</f>
        <v>0</v>
      </c>
      <c r="C327" s="478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2">
        <v>0</v>
      </c>
      <c r="AU327" s="493">
        <f>[1]Budżet!K319</f>
        <v>0</v>
      </c>
      <c r="AV327" s="489">
        <f>ROUND([1]Budżet!K319-[1]Budżet!M319,2)</f>
        <v>0</v>
      </c>
      <c r="AW327" s="489" t="str">
        <f t="shared" si="70"/>
        <v>OK</v>
      </c>
      <c r="AX327" s="490" t="str">
        <f t="shared" si="58"/>
        <v>OK</v>
      </c>
      <c r="AY327" s="490" t="str">
        <f t="shared" si="66"/>
        <v>Wartość wkładu własnego spójna z SOWA EFS</v>
      </c>
      <c r="AZ327" s="492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1421</v>
      </c>
      <c r="B328" s="438">
        <f>[1]Budżet!B320</f>
        <v>0</v>
      </c>
      <c r="C328" s="478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2">
        <v>0</v>
      </c>
      <c r="AU328" s="493">
        <f>[1]Budżet!K320</f>
        <v>0</v>
      </c>
      <c r="AV328" s="489">
        <f>ROUND([1]Budżet!K320-[1]Budżet!M320,2)</f>
        <v>0</v>
      </c>
      <c r="AW328" s="489" t="str">
        <f t="shared" si="70"/>
        <v>OK</v>
      </c>
      <c r="AX328" s="490" t="str">
        <f t="shared" si="58"/>
        <v>OK</v>
      </c>
      <c r="AY328" s="490" t="str">
        <f t="shared" si="66"/>
        <v>Wartość wkładu własnego spójna z SOWA EFS</v>
      </c>
      <c r="AZ328" s="492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1422</v>
      </c>
      <c r="B329" s="438">
        <f>[1]Budżet!B321</f>
        <v>0</v>
      </c>
      <c r="C329" s="478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2">
        <v>0</v>
      </c>
      <c r="AU329" s="493">
        <f>[1]Budżet!K321</f>
        <v>0</v>
      </c>
      <c r="AV329" s="489">
        <f>ROUND([1]Budżet!K321-[1]Budżet!M321,2)</f>
        <v>0</v>
      </c>
      <c r="AW329" s="489" t="str">
        <f t="shared" si="70"/>
        <v>OK</v>
      </c>
      <c r="AX329" s="490" t="str">
        <f t="shared" ref="AX329:AX392" si="71">IF(AS329=AU329,"OK","ŹLE")</f>
        <v>OK</v>
      </c>
      <c r="AY329" s="490" t="str">
        <f t="shared" si="66"/>
        <v>Wartość wkładu własnego spójna z SOWA EFS</v>
      </c>
      <c r="AZ329" s="492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1423</v>
      </c>
      <c r="B330" s="438">
        <f>[1]Budżet!B322</f>
        <v>0</v>
      </c>
      <c r="C330" s="478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2">
        <v>0</v>
      </c>
      <c r="AU330" s="493">
        <f>[1]Budżet!K322</f>
        <v>0</v>
      </c>
      <c r="AV330" s="489">
        <f>ROUND([1]Budżet!K322-[1]Budżet!M322,2)</f>
        <v>0</v>
      </c>
      <c r="AW330" s="489" t="str">
        <f t="shared" si="70"/>
        <v>OK</v>
      </c>
      <c r="AX330" s="490" t="str">
        <f t="shared" si="71"/>
        <v>OK</v>
      </c>
      <c r="AY330" s="490" t="str">
        <f t="shared" ref="AY330:AY393" si="79">IF(AW330="ŹLE",IF(AT330&lt;&gt;AV330,AT330-AV330),IF(AW330="ok","Wartość wkładu własnego spójna z SOWA EFS"))</f>
        <v>Wartość wkładu własnego spójna z SOWA EFS</v>
      </c>
      <c r="AZ330" s="492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1424</v>
      </c>
      <c r="B331" s="438">
        <f>[1]Budżet!B323</f>
        <v>0</v>
      </c>
      <c r="C331" s="478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2">
        <v>0</v>
      </c>
      <c r="AU331" s="493">
        <f>[1]Budżet!K323</f>
        <v>0</v>
      </c>
      <c r="AV331" s="489">
        <f>ROUND([1]Budżet!K323-[1]Budżet!M323,2)</f>
        <v>0</v>
      </c>
      <c r="AW331" s="489" t="str">
        <f t="shared" ref="AW331:AW394" si="83">IF(AT331=AV331,"OK","ŹLE")</f>
        <v>OK</v>
      </c>
      <c r="AX331" s="490" t="str">
        <f t="shared" si="71"/>
        <v>OK</v>
      </c>
      <c r="AY331" s="490" t="str">
        <f t="shared" si="79"/>
        <v>Wartość wkładu własnego spójna z SOWA EFS</v>
      </c>
      <c r="AZ331" s="492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1425</v>
      </c>
      <c r="B332" s="438">
        <f>[1]Budżet!B324</f>
        <v>0</v>
      </c>
      <c r="C332" s="478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2">
        <v>0</v>
      </c>
      <c r="AU332" s="493">
        <f>[1]Budżet!K324</f>
        <v>0</v>
      </c>
      <c r="AV332" s="489">
        <f>ROUND([1]Budżet!K324-[1]Budżet!M324,2)</f>
        <v>0</v>
      </c>
      <c r="AW332" s="489" t="str">
        <f t="shared" si="83"/>
        <v>OK</v>
      </c>
      <c r="AX332" s="490" t="str">
        <f t="shared" si="71"/>
        <v>OK</v>
      </c>
      <c r="AY332" s="490" t="str">
        <f t="shared" si="79"/>
        <v>Wartość wkładu własnego spójna z SOWA EFS</v>
      </c>
      <c r="AZ332" s="492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1426</v>
      </c>
      <c r="B333" s="438">
        <f>[1]Budżet!B325</f>
        <v>0</v>
      </c>
      <c r="C333" s="478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2">
        <v>0</v>
      </c>
      <c r="AU333" s="493">
        <f>[1]Budżet!K325</f>
        <v>0</v>
      </c>
      <c r="AV333" s="489">
        <f>ROUND([1]Budżet!K325-[1]Budżet!M325,2)</f>
        <v>0</v>
      </c>
      <c r="AW333" s="489" t="str">
        <f t="shared" si="83"/>
        <v>OK</v>
      </c>
      <c r="AX333" s="490" t="str">
        <f t="shared" si="71"/>
        <v>OK</v>
      </c>
      <c r="AY333" s="490" t="str">
        <f t="shared" si="79"/>
        <v>Wartość wkładu własnego spójna z SOWA EFS</v>
      </c>
      <c r="AZ333" s="492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1427</v>
      </c>
      <c r="B334" s="438">
        <f>[1]Budżet!B326</f>
        <v>0</v>
      </c>
      <c r="C334" s="478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2">
        <v>0</v>
      </c>
      <c r="AU334" s="493">
        <f>[1]Budżet!K326</f>
        <v>0</v>
      </c>
      <c r="AV334" s="489">
        <f>ROUND([1]Budżet!K326-[1]Budżet!M326,2)</f>
        <v>0</v>
      </c>
      <c r="AW334" s="489" t="str">
        <f t="shared" si="83"/>
        <v>OK</v>
      </c>
      <c r="AX334" s="490" t="str">
        <f t="shared" si="71"/>
        <v>OK</v>
      </c>
      <c r="AY334" s="490" t="str">
        <f t="shared" si="79"/>
        <v>Wartość wkładu własnego spójna z SOWA EFS</v>
      </c>
      <c r="AZ334" s="492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1428</v>
      </c>
      <c r="B335" s="438">
        <f>[1]Budżet!B327</f>
        <v>0</v>
      </c>
      <c r="C335" s="478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2">
        <v>0</v>
      </c>
      <c r="AU335" s="493">
        <f>[1]Budżet!K327</f>
        <v>0</v>
      </c>
      <c r="AV335" s="489">
        <f>ROUND([1]Budżet!K327-[1]Budżet!M327,2)</f>
        <v>0</v>
      </c>
      <c r="AW335" s="489" t="str">
        <f t="shared" si="83"/>
        <v>OK</v>
      </c>
      <c r="AX335" s="490" t="str">
        <f t="shared" si="71"/>
        <v>OK</v>
      </c>
      <c r="AY335" s="490" t="str">
        <f t="shared" si="79"/>
        <v>Wartość wkładu własnego spójna z SOWA EFS</v>
      </c>
      <c r="AZ335" s="492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1429</v>
      </c>
      <c r="B336" s="438">
        <f>[1]Budżet!B328</f>
        <v>0</v>
      </c>
      <c r="C336" s="478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2">
        <v>0</v>
      </c>
      <c r="AU336" s="493">
        <f>[1]Budżet!K328</f>
        <v>0</v>
      </c>
      <c r="AV336" s="489">
        <f>ROUND([1]Budżet!K328-[1]Budżet!M328,2)</f>
        <v>0</v>
      </c>
      <c r="AW336" s="489" t="str">
        <f t="shared" si="83"/>
        <v>OK</v>
      </c>
      <c r="AX336" s="490" t="str">
        <f t="shared" si="71"/>
        <v>OK</v>
      </c>
      <c r="AY336" s="490" t="str">
        <f t="shared" si="79"/>
        <v>Wartość wkładu własnego spójna z SOWA EFS</v>
      </c>
      <c r="AZ336" s="492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1430</v>
      </c>
      <c r="B337" s="438">
        <f>[1]Budżet!B329</f>
        <v>0</v>
      </c>
      <c r="C337" s="478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2">
        <v>0</v>
      </c>
      <c r="AU337" s="493">
        <f>[1]Budżet!K329</f>
        <v>0</v>
      </c>
      <c r="AV337" s="489">
        <f>ROUND([1]Budżet!K329-[1]Budżet!M329,2)</f>
        <v>0</v>
      </c>
      <c r="AW337" s="489" t="str">
        <f t="shared" si="83"/>
        <v>OK</v>
      </c>
      <c r="AX337" s="490" t="str">
        <f t="shared" si="71"/>
        <v>OK</v>
      </c>
      <c r="AY337" s="490" t="str">
        <f t="shared" si="79"/>
        <v>Wartość wkładu własnego spójna z SOWA EFS</v>
      </c>
      <c r="AZ337" s="492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1431</v>
      </c>
      <c r="B338" s="438">
        <f>[1]Budżet!B330</f>
        <v>0</v>
      </c>
      <c r="C338" s="478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2">
        <v>0</v>
      </c>
      <c r="AU338" s="493">
        <f>[1]Budżet!K330</f>
        <v>0</v>
      </c>
      <c r="AV338" s="489">
        <f>ROUND([1]Budżet!K330-[1]Budżet!M330,2)</f>
        <v>0</v>
      </c>
      <c r="AW338" s="489" t="str">
        <f t="shared" si="83"/>
        <v>OK</v>
      </c>
      <c r="AX338" s="490" t="str">
        <f t="shared" si="71"/>
        <v>OK</v>
      </c>
      <c r="AY338" s="490" t="str">
        <f t="shared" si="79"/>
        <v>Wartość wkładu własnego spójna z SOWA EFS</v>
      </c>
      <c r="AZ338" s="492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1432</v>
      </c>
      <c r="B339" s="438">
        <f>[1]Budżet!B331</f>
        <v>0</v>
      </c>
      <c r="C339" s="478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2">
        <v>0</v>
      </c>
      <c r="AU339" s="493">
        <f>[1]Budżet!K331</f>
        <v>0</v>
      </c>
      <c r="AV339" s="489">
        <f>ROUND([1]Budżet!K331-[1]Budżet!M331,2)</f>
        <v>0</v>
      </c>
      <c r="AW339" s="489" t="str">
        <f t="shared" si="83"/>
        <v>OK</v>
      </c>
      <c r="AX339" s="490" t="str">
        <f t="shared" si="71"/>
        <v>OK</v>
      </c>
      <c r="AY339" s="490" t="str">
        <f t="shared" si="79"/>
        <v>Wartość wkładu własnego spójna z SOWA EFS</v>
      </c>
      <c r="AZ339" s="492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1433</v>
      </c>
      <c r="B340" s="438">
        <f>[1]Budżet!B332</f>
        <v>0</v>
      </c>
      <c r="C340" s="478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2">
        <v>0</v>
      </c>
      <c r="AU340" s="493">
        <f>[1]Budżet!K332</f>
        <v>0</v>
      </c>
      <c r="AV340" s="489">
        <f>ROUND([1]Budżet!K332-[1]Budżet!M332,2)</f>
        <v>0</v>
      </c>
      <c r="AW340" s="489" t="str">
        <f t="shared" si="83"/>
        <v>OK</v>
      </c>
      <c r="AX340" s="490" t="str">
        <f t="shared" si="71"/>
        <v>OK</v>
      </c>
      <c r="AY340" s="490" t="str">
        <f t="shared" si="79"/>
        <v>Wartość wkładu własnego spójna z SOWA EFS</v>
      </c>
      <c r="AZ340" s="492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1434</v>
      </c>
      <c r="B341" s="438">
        <f>[1]Budżet!B333</f>
        <v>0</v>
      </c>
      <c r="C341" s="478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2">
        <v>0</v>
      </c>
      <c r="AU341" s="493">
        <f>[1]Budżet!K333</f>
        <v>0</v>
      </c>
      <c r="AV341" s="489">
        <f>ROUND([1]Budżet!K333-[1]Budżet!M333,2)</f>
        <v>0</v>
      </c>
      <c r="AW341" s="489" t="str">
        <f t="shared" si="83"/>
        <v>OK</v>
      </c>
      <c r="AX341" s="490" t="str">
        <f t="shared" si="71"/>
        <v>OK</v>
      </c>
      <c r="AY341" s="490" t="str">
        <f t="shared" si="79"/>
        <v>Wartość wkładu własnego spójna z SOWA EFS</v>
      </c>
      <c r="AZ341" s="492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1435</v>
      </c>
      <c r="B342" s="438">
        <f>[1]Budżet!B334</f>
        <v>0</v>
      </c>
      <c r="C342" s="478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2">
        <v>0</v>
      </c>
      <c r="AU342" s="493">
        <f>[1]Budżet!K334</f>
        <v>0</v>
      </c>
      <c r="AV342" s="489">
        <f>ROUND([1]Budżet!K334-[1]Budżet!M334,2)</f>
        <v>0</v>
      </c>
      <c r="AW342" s="489" t="str">
        <f t="shared" si="83"/>
        <v>OK</v>
      </c>
      <c r="AX342" s="490" t="str">
        <f t="shared" si="71"/>
        <v>OK</v>
      </c>
      <c r="AY342" s="490" t="str">
        <f t="shared" si="79"/>
        <v>Wartość wkładu własnego spójna z SOWA EFS</v>
      </c>
      <c r="AZ342" s="492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1436</v>
      </c>
      <c r="B343" s="438">
        <f>[1]Budżet!B335</f>
        <v>0</v>
      </c>
      <c r="C343" s="478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2">
        <v>0</v>
      </c>
      <c r="AU343" s="493">
        <f>[1]Budżet!K335</f>
        <v>0</v>
      </c>
      <c r="AV343" s="489">
        <f>ROUND([1]Budżet!K335-[1]Budżet!M335,2)</f>
        <v>0</v>
      </c>
      <c r="AW343" s="489" t="str">
        <f t="shared" si="83"/>
        <v>OK</v>
      </c>
      <c r="AX343" s="490" t="str">
        <f t="shared" si="71"/>
        <v>OK</v>
      </c>
      <c r="AY343" s="490" t="str">
        <f t="shared" si="79"/>
        <v>Wartość wkładu własnego spójna z SOWA EFS</v>
      </c>
      <c r="AZ343" s="492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1437</v>
      </c>
      <c r="B344" s="438">
        <f>[1]Budżet!B336</f>
        <v>0</v>
      </c>
      <c r="C344" s="478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2">
        <v>0</v>
      </c>
      <c r="AU344" s="493">
        <f>[1]Budżet!K336</f>
        <v>0</v>
      </c>
      <c r="AV344" s="489">
        <f>ROUND([1]Budżet!K336-[1]Budżet!M336,2)</f>
        <v>0</v>
      </c>
      <c r="AW344" s="489" t="str">
        <f t="shared" si="83"/>
        <v>OK</v>
      </c>
      <c r="AX344" s="490" t="str">
        <f t="shared" si="71"/>
        <v>OK</v>
      </c>
      <c r="AY344" s="490" t="str">
        <f t="shared" si="79"/>
        <v>Wartość wkładu własnego spójna z SOWA EFS</v>
      </c>
      <c r="AZ344" s="492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1438</v>
      </c>
      <c r="B345" s="438">
        <f>[1]Budżet!B337</f>
        <v>0</v>
      </c>
      <c r="C345" s="478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2">
        <v>0</v>
      </c>
      <c r="AU345" s="493">
        <f>[1]Budżet!K337</f>
        <v>0</v>
      </c>
      <c r="AV345" s="489">
        <f>ROUND([1]Budżet!K337-[1]Budżet!M337,2)</f>
        <v>0</v>
      </c>
      <c r="AW345" s="489" t="str">
        <f t="shared" si="83"/>
        <v>OK</v>
      </c>
      <c r="AX345" s="490" t="str">
        <f t="shared" si="71"/>
        <v>OK</v>
      </c>
      <c r="AY345" s="490" t="str">
        <f t="shared" si="79"/>
        <v>Wartość wkładu własnego spójna z SOWA EFS</v>
      </c>
      <c r="AZ345" s="492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1439</v>
      </c>
      <c r="B346" s="438">
        <f>[1]Budżet!B338</f>
        <v>0</v>
      </c>
      <c r="C346" s="478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2">
        <v>0</v>
      </c>
      <c r="AU346" s="493">
        <f>[1]Budżet!K338</f>
        <v>0</v>
      </c>
      <c r="AV346" s="489">
        <f>ROUND([1]Budżet!K338-[1]Budżet!M338,2)</f>
        <v>0</v>
      </c>
      <c r="AW346" s="489" t="str">
        <f t="shared" si="83"/>
        <v>OK</v>
      </c>
      <c r="AX346" s="490" t="str">
        <f t="shared" si="71"/>
        <v>OK</v>
      </c>
      <c r="AY346" s="490" t="str">
        <f t="shared" si="79"/>
        <v>Wartość wkładu własnego spójna z SOWA EFS</v>
      </c>
      <c r="AZ346" s="492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1440</v>
      </c>
      <c r="B347" s="438">
        <f>[1]Budżet!B339</f>
        <v>0</v>
      </c>
      <c r="C347" s="478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2">
        <v>0</v>
      </c>
      <c r="AU347" s="493">
        <f>[1]Budżet!K339</f>
        <v>0</v>
      </c>
      <c r="AV347" s="489">
        <f>ROUND([1]Budżet!K339-[1]Budżet!M339,2)</f>
        <v>0</v>
      </c>
      <c r="AW347" s="489" t="str">
        <f t="shared" si="83"/>
        <v>OK</v>
      </c>
      <c r="AX347" s="490" t="str">
        <f t="shared" si="71"/>
        <v>OK</v>
      </c>
      <c r="AY347" s="490" t="str">
        <f t="shared" si="79"/>
        <v>Wartość wkładu własnego spójna z SOWA EFS</v>
      </c>
      <c r="AZ347" s="492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1441</v>
      </c>
      <c r="B348" s="438">
        <f>[1]Budżet!B340</f>
        <v>0</v>
      </c>
      <c r="C348" s="478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2">
        <v>0</v>
      </c>
      <c r="AU348" s="493">
        <f>[1]Budżet!K340</f>
        <v>0</v>
      </c>
      <c r="AV348" s="489">
        <f>ROUND([1]Budżet!K340-[1]Budżet!M340,2)</f>
        <v>0</v>
      </c>
      <c r="AW348" s="489" t="str">
        <f t="shared" si="83"/>
        <v>OK</v>
      </c>
      <c r="AX348" s="490" t="str">
        <f t="shared" si="71"/>
        <v>OK</v>
      </c>
      <c r="AY348" s="490" t="str">
        <f t="shared" si="79"/>
        <v>Wartość wkładu własnego spójna z SOWA EFS</v>
      </c>
      <c r="AZ348" s="492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1442</v>
      </c>
      <c r="B349" s="438">
        <f>[1]Budżet!B341</f>
        <v>0</v>
      </c>
      <c r="C349" s="478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2">
        <v>0</v>
      </c>
      <c r="AU349" s="493">
        <f>[1]Budżet!K341</f>
        <v>0</v>
      </c>
      <c r="AV349" s="489">
        <f>ROUND([1]Budżet!K341-[1]Budżet!M341,2)</f>
        <v>0</v>
      </c>
      <c r="AW349" s="489" t="str">
        <f t="shared" si="83"/>
        <v>OK</v>
      </c>
      <c r="AX349" s="490" t="str">
        <f t="shared" si="71"/>
        <v>OK</v>
      </c>
      <c r="AY349" s="490" t="str">
        <f t="shared" si="79"/>
        <v>Wartość wkładu własnego spójna z SOWA EFS</v>
      </c>
      <c r="AZ349" s="492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1443</v>
      </c>
      <c r="B350" s="438">
        <f>[1]Budżet!B342</f>
        <v>0</v>
      </c>
      <c r="C350" s="478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2">
        <v>0</v>
      </c>
      <c r="AU350" s="493">
        <f>[1]Budżet!K342</f>
        <v>0</v>
      </c>
      <c r="AV350" s="489">
        <f>ROUND([1]Budżet!K342-[1]Budżet!M342,2)</f>
        <v>0</v>
      </c>
      <c r="AW350" s="489" t="str">
        <f t="shared" si="83"/>
        <v>OK</v>
      </c>
      <c r="AX350" s="490" t="str">
        <f t="shared" si="71"/>
        <v>OK</v>
      </c>
      <c r="AY350" s="490" t="str">
        <f t="shared" si="79"/>
        <v>Wartość wkładu własnego spójna z SOWA EFS</v>
      </c>
      <c r="AZ350" s="492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1444</v>
      </c>
      <c r="B351" s="438">
        <f>[1]Budżet!B343</f>
        <v>0</v>
      </c>
      <c r="C351" s="478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2">
        <v>0</v>
      </c>
      <c r="AU351" s="493">
        <f>[1]Budżet!K343</f>
        <v>0</v>
      </c>
      <c r="AV351" s="489">
        <f>ROUND([1]Budżet!K343-[1]Budżet!M343,2)</f>
        <v>0</v>
      </c>
      <c r="AW351" s="489" t="str">
        <f t="shared" si="83"/>
        <v>OK</v>
      </c>
      <c r="AX351" s="490" t="str">
        <f t="shared" si="71"/>
        <v>OK</v>
      </c>
      <c r="AY351" s="490" t="str">
        <f t="shared" si="79"/>
        <v>Wartość wkładu własnego spójna z SOWA EFS</v>
      </c>
      <c r="AZ351" s="492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1445</v>
      </c>
      <c r="B352" s="438">
        <f>[1]Budżet!B344</f>
        <v>0</v>
      </c>
      <c r="C352" s="478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2">
        <v>0</v>
      </c>
      <c r="AU352" s="493">
        <f>[1]Budżet!K344</f>
        <v>0</v>
      </c>
      <c r="AV352" s="489">
        <f>ROUND([1]Budżet!K344-[1]Budżet!M344,2)</f>
        <v>0</v>
      </c>
      <c r="AW352" s="489" t="str">
        <f t="shared" si="83"/>
        <v>OK</v>
      </c>
      <c r="AX352" s="490" t="str">
        <f t="shared" si="71"/>
        <v>OK</v>
      </c>
      <c r="AY352" s="490" t="str">
        <f t="shared" si="79"/>
        <v>Wartość wkładu własnego spójna z SOWA EFS</v>
      </c>
      <c r="AZ352" s="492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1446</v>
      </c>
      <c r="B353" s="438">
        <f>[1]Budżet!B345</f>
        <v>0</v>
      </c>
      <c r="C353" s="478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2">
        <v>0</v>
      </c>
      <c r="AU353" s="493">
        <f>[1]Budżet!K345</f>
        <v>0</v>
      </c>
      <c r="AV353" s="489">
        <f>ROUND([1]Budżet!K345-[1]Budżet!M345,2)</f>
        <v>0</v>
      </c>
      <c r="AW353" s="489" t="str">
        <f t="shared" si="83"/>
        <v>OK</v>
      </c>
      <c r="AX353" s="490" t="str">
        <f t="shared" si="71"/>
        <v>OK</v>
      </c>
      <c r="AY353" s="490" t="str">
        <f t="shared" si="79"/>
        <v>Wartość wkładu własnego spójna z SOWA EFS</v>
      </c>
      <c r="AZ353" s="492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1447</v>
      </c>
      <c r="B354" s="438">
        <f>[1]Budżet!B346</f>
        <v>0</v>
      </c>
      <c r="C354" s="478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2">
        <v>0</v>
      </c>
      <c r="AU354" s="493">
        <f>[1]Budżet!K346</f>
        <v>0</v>
      </c>
      <c r="AV354" s="489">
        <f>ROUND([1]Budżet!K346-[1]Budżet!M346,2)</f>
        <v>0</v>
      </c>
      <c r="AW354" s="489" t="str">
        <f t="shared" si="83"/>
        <v>OK</v>
      </c>
      <c r="AX354" s="490" t="str">
        <f t="shared" si="71"/>
        <v>OK</v>
      </c>
      <c r="AY354" s="490" t="str">
        <f t="shared" si="79"/>
        <v>Wartość wkładu własnego spójna z SOWA EFS</v>
      </c>
      <c r="AZ354" s="492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1448</v>
      </c>
      <c r="B355" s="438">
        <f>[1]Budżet!B347</f>
        <v>0</v>
      </c>
      <c r="C355" s="478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2">
        <v>0</v>
      </c>
      <c r="AU355" s="493">
        <f>[1]Budżet!K347</f>
        <v>0</v>
      </c>
      <c r="AV355" s="489">
        <f>ROUND([1]Budżet!K347-[1]Budżet!M347,2)</f>
        <v>0</v>
      </c>
      <c r="AW355" s="489" t="str">
        <f t="shared" si="83"/>
        <v>OK</v>
      </c>
      <c r="AX355" s="490" t="str">
        <f t="shared" si="71"/>
        <v>OK</v>
      </c>
      <c r="AY355" s="490" t="str">
        <f t="shared" si="79"/>
        <v>Wartość wkładu własnego spójna z SOWA EFS</v>
      </c>
      <c r="AZ355" s="492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1449</v>
      </c>
      <c r="B356" s="438">
        <f>[1]Budżet!B348</f>
        <v>0</v>
      </c>
      <c r="C356" s="478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2">
        <v>0</v>
      </c>
      <c r="AU356" s="493">
        <f>[1]Budżet!K348</f>
        <v>0</v>
      </c>
      <c r="AV356" s="489">
        <f>ROUND([1]Budżet!K348-[1]Budżet!M348,2)</f>
        <v>0</v>
      </c>
      <c r="AW356" s="489" t="str">
        <f t="shared" si="83"/>
        <v>OK</v>
      </c>
      <c r="AX356" s="490" t="str">
        <f t="shared" si="71"/>
        <v>OK</v>
      </c>
      <c r="AY356" s="490" t="str">
        <f t="shared" si="79"/>
        <v>Wartość wkładu własnego spójna z SOWA EFS</v>
      </c>
      <c r="AZ356" s="492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1450</v>
      </c>
      <c r="B357" s="438">
        <f>[1]Budżet!B349</f>
        <v>0</v>
      </c>
      <c r="C357" s="478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2">
        <v>0</v>
      </c>
      <c r="AU357" s="493">
        <f>[1]Budżet!K349</f>
        <v>0</v>
      </c>
      <c r="AV357" s="489">
        <f>ROUND([1]Budżet!K349-[1]Budżet!M349,2)</f>
        <v>0</v>
      </c>
      <c r="AW357" s="489" t="str">
        <f t="shared" si="83"/>
        <v>OK</v>
      </c>
      <c r="AX357" s="490" t="str">
        <f t="shared" si="71"/>
        <v>OK</v>
      </c>
      <c r="AY357" s="490" t="str">
        <f t="shared" si="79"/>
        <v>Wartość wkładu własnego spójna z SOWA EFS</v>
      </c>
      <c r="AZ357" s="492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1451</v>
      </c>
      <c r="B358" s="438">
        <f>[1]Budżet!B350</f>
        <v>0</v>
      </c>
      <c r="C358" s="478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2">
        <v>0</v>
      </c>
      <c r="AU358" s="493">
        <f>[1]Budżet!K350</f>
        <v>0</v>
      </c>
      <c r="AV358" s="489">
        <f>ROUND([1]Budżet!K350-[1]Budżet!M350,2)</f>
        <v>0</v>
      </c>
      <c r="AW358" s="489" t="str">
        <f t="shared" si="83"/>
        <v>OK</v>
      </c>
      <c r="AX358" s="490" t="str">
        <f t="shared" si="71"/>
        <v>OK</v>
      </c>
      <c r="AY358" s="490" t="str">
        <f t="shared" si="79"/>
        <v>Wartość wkładu własnego spójna z SOWA EFS</v>
      </c>
      <c r="AZ358" s="492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1452</v>
      </c>
      <c r="B359" s="438">
        <f>[1]Budżet!B351</f>
        <v>0</v>
      </c>
      <c r="C359" s="478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2">
        <v>0</v>
      </c>
      <c r="AU359" s="493">
        <f>[1]Budżet!K351</f>
        <v>0</v>
      </c>
      <c r="AV359" s="489">
        <f>ROUND([1]Budżet!K351-[1]Budżet!M351,2)</f>
        <v>0</v>
      </c>
      <c r="AW359" s="489" t="str">
        <f t="shared" si="83"/>
        <v>OK</v>
      </c>
      <c r="AX359" s="490" t="str">
        <f t="shared" si="71"/>
        <v>OK</v>
      </c>
      <c r="AY359" s="490" t="str">
        <f t="shared" si="79"/>
        <v>Wartość wkładu własnego spójna z SOWA EFS</v>
      </c>
      <c r="AZ359" s="492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1453</v>
      </c>
      <c r="B360" s="438">
        <f>[1]Budżet!B352</f>
        <v>0</v>
      </c>
      <c r="C360" s="478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2">
        <v>0</v>
      </c>
      <c r="AU360" s="493">
        <f>[1]Budżet!K352</f>
        <v>0</v>
      </c>
      <c r="AV360" s="489">
        <f>ROUND([1]Budżet!K352-[1]Budżet!M352,2)</f>
        <v>0</v>
      </c>
      <c r="AW360" s="489" t="str">
        <f t="shared" si="83"/>
        <v>OK</v>
      </c>
      <c r="AX360" s="490" t="str">
        <f t="shared" si="71"/>
        <v>OK</v>
      </c>
      <c r="AY360" s="490" t="str">
        <f t="shared" si="79"/>
        <v>Wartość wkładu własnego spójna z SOWA EFS</v>
      </c>
      <c r="AZ360" s="492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1454</v>
      </c>
      <c r="B361" s="438">
        <f>[1]Budżet!B353</f>
        <v>0</v>
      </c>
      <c r="C361" s="478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2">
        <v>0</v>
      </c>
      <c r="AU361" s="493">
        <f>[1]Budżet!K353</f>
        <v>0</v>
      </c>
      <c r="AV361" s="489">
        <f>ROUND([1]Budżet!K353-[1]Budżet!M353,2)</f>
        <v>0</v>
      </c>
      <c r="AW361" s="489" t="str">
        <f t="shared" si="83"/>
        <v>OK</v>
      </c>
      <c r="AX361" s="490" t="str">
        <f t="shared" si="71"/>
        <v>OK</v>
      </c>
      <c r="AY361" s="490" t="str">
        <f t="shared" si="79"/>
        <v>Wartość wkładu własnego spójna z SOWA EFS</v>
      </c>
      <c r="AZ361" s="492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1455</v>
      </c>
      <c r="B362" s="438">
        <f>[1]Budżet!B354</f>
        <v>0</v>
      </c>
      <c r="C362" s="478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2">
        <v>0</v>
      </c>
      <c r="AU362" s="493">
        <f>[1]Budżet!K354</f>
        <v>0</v>
      </c>
      <c r="AV362" s="489">
        <f>ROUND([1]Budżet!K354-[1]Budżet!M354,2)</f>
        <v>0</v>
      </c>
      <c r="AW362" s="489" t="str">
        <f t="shared" si="83"/>
        <v>OK</v>
      </c>
      <c r="AX362" s="490" t="str">
        <f t="shared" si="71"/>
        <v>OK</v>
      </c>
      <c r="AY362" s="490" t="str">
        <f t="shared" si="79"/>
        <v>Wartość wkładu własnego spójna z SOWA EFS</v>
      </c>
      <c r="AZ362" s="492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1456</v>
      </c>
      <c r="B363" s="438">
        <f>[1]Budżet!B355</f>
        <v>0</v>
      </c>
      <c r="C363" s="478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2">
        <v>0</v>
      </c>
      <c r="AU363" s="493">
        <f>[1]Budżet!K355</f>
        <v>0</v>
      </c>
      <c r="AV363" s="489">
        <f>ROUND([1]Budżet!K355-[1]Budżet!M355,2)</f>
        <v>0</v>
      </c>
      <c r="AW363" s="489" t="str">
        <f t="shared" si="83"/>
        <v>OK</v>
      </c>
      <c r="AX363" s="490" t="str">
        <f t="shared" si="71"/>
        <v>OK</v>
      </c>
      <c r="AY363" s="490" t="str">
        <f t="shared" si="79"/>
        <v>Wartość wkładu własnego spójna z SOWA EFS</v>
      </c>
      <c r="AZ363" s="492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1457</v>
      </c>
      <c r="B364" s="438">
        <f>[1]Budżet!B356</f>
        <v>0</v>
      </c>
      <c r="C364" s="478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2">
        <v>0</v>
      </c>
      <c r="AU364" s="493">
        <f>[1]Budżet!K356</f>
        <v>0</v>
      </c>
      <c r="AV364" s="489">
        <f>ROUND([1]Budżet!K356-[1]Budżet!M356,2)</f>
        <v>0</v>
      </c>
      <c r="AW364" s="489" t="str">
        <f t="shared" si="83"/>
        <v>OK</v>
      </c>
      <c r="AX364" s="490" t="str">
        <f t="shared" si="71"/>
        <v>OK</v>
      </c>
      <c r="AY364" s="490" t="str">
        <f t="shared" si="79"/>
        <v>Wartość wkładu własnego spójna z SOWA EFS</v>
      </c>
      <c r="AZ364" s="492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1458</v>
      </c>
      <c r="B365" s="438">
        <f>[1]Budżet!B357</f>
        <v>0</v>
      </c>
      <c r="C365" s="478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2">
        <v>0</v>
      </c>
      <c r="AU365" s="493">
        <f>[1]Budżet!K357</f>
        <v>0</v>
      </c>
      <c r="AV365" s="489">
        <f>ROUND([1]Budżet!K357-[1]Budżet!M357,2)</f>
        <v>0</v>
      </c>
      <c r="AW365" s="489" t="str">
        <f t="shared" si="83"/>
        <v>OK</v>
      </c>
      <c r="AX365" s="490" t="str">
        <f t="shared" si="71"/>
        <v>OK</v>
      </c>
      <c r="AY365" s="490" t="str">
        <f t="shared" si="79"/>
        <v>Wartość wkładu własnego spójna z SOWA EFS</v>
      </c>
      <c r="AZ365" s="492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1459</v>
      </c>
      <c r="B366" s="438">
        <f>[1]Budżet!B358</f>
        <v>0</v>
      </c>
      <c r="C366" s="478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2">
        <v>0</v>
      </c>
      <c r="AU366" s="493">
        <f>[1]Budżet!K358</f>
        <v>0</v>
      </c>
      <c r="AV366" s="489">
        <f>ROUND([1]Budżet!K358-[1]Budżet!M358,2)</f>
        <v>0</v>
      </c>
      <c r="AW366" s="489" t="str">
        <f t="shared" si="83"/>
        <v>OK</v>
      </c>
      <c r="AX366" s="490" t="str">
        <f t="shared" si="71"/>
        <v>OK</v>
      </c>
      <c r="AY366" s="490" t="str">
        <f t="shared" si="79"/>
        <v>Wartość wkładu własnego spójna z SOWA EFS</v>
      </c>
      <c r="AZ366" s="492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1460</v>
      </c>
      <c r="B367" s="438">
        <f>[1]Budżet!B359</f>
        <v>0</v>
      </c>
      <c r="C367" s="478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2">
        <v>0</v>
      </c>
      <c r="AU367" s="493">
        <f>[1]Budżet!K359</f>
        <v>0</v>
      </c>
      <c r="AV367" s="489">
        <f>ROUND([1]Budżet!K359-[1]Budżet!M359,2)</f>
        <v>0</v>
      </c>
      <c r="AW367" s="489" t="str">
        <f t="shared" si="83"/>
        <v>OK</v>
      </c>
      <c r="AX367" s="490" t="str">
        <f t="shared" si="71"/>
        <v>OK</v>
      </c>
      <c r="AY367" s="490" t="str">
        <f t="shared" si="79"/>
        <v>Wartość wkładu własnego spójna z SOWA EFS</v>
      </c>
      <c r="AZ367" s="492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1461</v>
      </c>
      <c r="B368" s="438">
        <f>[1]Budżet!B360</f>
        <v>0</v>
      </c>
      <c r="C368" s="478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2">
        <v>0</v>
      </c>
      <c r="AU368" s="493">
        <f>[1]Budżet!K360</f>
        <v>0</v>
      </c>
      <c r="AV368" s="489">
        <f>ROUND([1]Budżet!K360-[1]Budżet!M360,2)</f>
        <v>0</v>
      </c>
      <c r="AW368" s="489" t="str">
        <f t="shared" si="83"/>
        <v>OK</v>
      </c>
      <c r="AX368" s="490" t="str">
        <f t="shared" si="71"/>
        <v>OK</v>
      </c>
      <c r="AY368" s="490" t="str">
        <f t="shared" si="79"/>
        <v>Wartość wkładu własnego spójna z SOWA EFS</v>
      </c>
      <c r="AZ368" s="492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1462</v>
      </c>
      <c r="B369" s="438">
        <f>[1]Budżet!B361</f>
        <v>0</v>
      </c>
      <c r="C369" s="478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2">
        <v>0</v>
      </c>
      <c r="AU369" s="493">
        <f>[1]Budżet!K361</f>
        <v>0</v>
      </c>
      <c r="AV369" s="489">
        <f>ROUND([1]Budżet!K361-[1]Budżet!M361,2)</f>
        <v>0</v>
      </c>
      <c r="AW369" s="489" t="str">
        <f t="shared" si="83"/>
        <v>OK</v>
      </c>
      <c r="AX369" s="490" t="str">
        <f t="shared" si="71"/>
        <v>OK</v>
      </c>
      <c r="AY369" s="490" t="str">
        <f t="shared" si="79"/>
        <v>Wartość wkładu własnego spójna z SOWA EFS</v>
      </c>
      <c r="AZ369" s="492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1463</v>
      </c>
      <c r="B370" s="438">
        <f>[1]Budżet!B362</f>
        <v>0</v>
      </c>
      <c r="C370" s="478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2">
        <v>0</v>
      </c>
      <c r="AU370" s="493">
        <f>[1]Budżet!K362</f>
        <v>0</v>
      </c>
      <c r="AV370" s="489">
        <f>ROUND([1]Budżet!K362-[1]Budżet!M362,2)</f>
        <v>0</v>
      </c>
      <c r="AW370" s="489" t="str">
        <f t="shared" si="83"/>
        <v>OK</v>
      </c>
      <c r="AX370" s="490" t="str">
        <f t="shared" si="71"/>
        <v>OK</v>
      </c>
      <c r="AY370" s="490" t="str">
        <f t="shared" si="79"/>
        <v>Wartość wkładu własnego spójna z SOWA EFS</v>
      </c>
      <c r="AZ370" s="492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1464</v>
      </c>
      <c r="B371" s="438">
        <f>[1]Budżet!B363</f>
        <v>0</v>
      </c>
      <c r="C371" s="478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2">
        <v>0</v>
      </c>
      <c r="AU371" s="493">
        <f>[1]Budżet!K363</f>
        <v>0</v>
      </c>
      <c r="AV371" s="489">
        <f>ROUND([1]Budżet!K363-[1]Budżet!M363,2)</f>
        <v>0</v>
      </c>
      <c r="AW371" s="489" t="str">
        <f t="shared" si="83"/>
        <v>OK</v>
      </c>
      <c r="AX371" s="490" t="str">
        <f t="shared" si="71"/>
        <v>OK</v>
      </c>
      <c r="AY371" s="490" t="str">
        <f t="shared" si="79"/>
        <v>Wartość wkładu własnego spójna z SOWA EFS</v>
      </c>
      <c r="AZ371" s="492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1465</v>
      </c>
      <c r="B372" s="438">
        <f>[1]Budżet!B364</f>
        <v>0</v>
      </c>
      <c r="C372" s="478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2">
        <v>0</v>
      </c>
      <c r="AU372" s="493">
        <f>[1]Budżet!K364</f>
        <v>0</v>
      </c>
      <c r="AV372" s="489">
        <f>ROUND([1]Budżet!K364-[1]Budżet!M364,2)</f>
        <v>0</v>
      </c>
      <c r="AW372" s="489" t="str">
        <f t="shared" si="83"/>
        <v>OK</v>
      </c>
      <c r="AX372" s="490" t="str">
        <f t="shared" si="71"/>
        <v>OK</v>
      </c>
      <c r="AY372" s="490" t="str">
        <f t="shared" si="79"/>
        <v>Wartość wkładu własnego spójna z SOWA EFS</v>
      </c>
      <c r="AZ372" s="492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1466</v>
      </c>
      <c r="B373" s="438">
        <f>[1]Budżet!B365</f>
        <v>0</v>
      </c>
      <c r="C373" s="478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2">
        <v>0</v>
      </c>
      <c r="AU373" s="493">
        <f>[1]Budżet!K365</f>
        <v>0</v>
      </c>
      <c r="AV373" s="489">
        <f>ROUND([1]Budżet!K365-[1]Budżet!M365,2)</f>
        <v>0</v>
      </c>
      <c r="AW373" s="489" t="str">
        <f t="shared" si="83"/>
        <v>OK</v>
      </c>
      <c r="AX373" s="490" t="str">
        <f t="shared" si="71"/>
        <v>OK</v>
      </c>
      <c r="AY373" s="490" t="str">
        <f t="shared" si="79"/>
        <v>Wartość wkładu własnego spójna z SOWA EFS</v>
      </c>
      <c r="AZ373" s="492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1467</v>
      </c>
      <c r="B374" s="438">
        <f>[1]Budżet!B366</f>
        <v>0</v>
      </c>
      <c r="C374" s="478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2">
        <v>0</v>
      </c>
      <c r="AU374" s="493">
        <f>[1]Budżet!K366</f>
        <v>0</v>
      </c>
      <c r="AV374" s="489">
        <f>ROUND([1]Budżet!K366-[1]Budżet!M366,2)</f>
        <v>0</v>
      </c>
      <c r="AW374" s="489" t="str">
        <f t="shared" si="83"/>
        <v>OK</v>
      </c>
      <c r="AX374" s="490" t="str">
        <f t="shared" si="71"/>
        <v>OK</v>
      </c>
      <c r="AY374" s="490" t="str">
        <f t="shared" si="79"/>
        <v>Wartość wkładu własnego spójna z SOWA EFS</v>
      </c>
      <c r="AZ374" s="492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1468</v>
      </c>
      <c r="B375" s="438">
        <f>[1]Budżet!B367</f>
        <v>0</v>
      </c>
      <c r="C375" s="478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2">
        <v>0</v>
      </c>
      <c r="AU375" s="493">
        <f>[1]Budżet!K367</f>
        <v>0</v>
      </c>
      <c r="AV375" s="489">
        <f>ROUND([1]Budżet!K367-[1]Budżet!M367,2)</f>
        <v>0</v>
      </c>
      <c r="AW375" s="489" t="str">
        <f t="shared" si="83"/>
        <v>OK</v>
      </c>
      <c r="AX375" s="490" t="str">
        <f t="shared" si="71"/>
        <v>OK</v>
      </c>
      <c r="AY375" s="490" t="str">
        <f t="shared" si="79"/>
        <v>Wartość wkładu własnego spójna z SOWA EFS</v>
      </c>
      <c r="AZ375" s="492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1469</v>
      </c>
      <c r="B376" s="438">
        <f>[1]Budżet!B368</f>
        <v>0</v>
      </c>
      <c r="C376" s="478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2">
        <v>0</v>
      </c>
      <c r="AU376" s="493">
        <f>[1]Budżet!K368</f>
        <v>0</v>
      </c>
      <c r="AV376" s="489">
        <f>ROUND([1]Budżet!K368-[1]Budżet!M368,2)</f>
        <v>0</v>
      </c>
      <c r="AW376" s="489" t="str">
        <f t="shared" si="83"/>
        <v>OK</v>
      </c>
      <c r="AX376" s="490" t="str">
        <f t="shared" si="71"/>
        <v>OK</v>
      </c>
      <c r="AY376" s="490" t="str">
        <f t="shared" si="79"/>
        <v>Wartość wkładu własnego spójna z SOWA EFS</v>
      </c>
      <c r="AZ376" s="492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1470</v>
      </c>
      <c r="B377" s="438">
        <f>[1]Budżet!B369</f>
        <v>0</v>
      </c>
      <c r="C377" s="478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2">
        <v>0</v>
      </c>
      <c r="AU377" s="493">
        <f>[1]Budżet!K369</f>
        <v>0</v>
      </c>
      <c r="AV377" s="489">
        <f>ROUND([1]Budżet!K369-[1]Budżet!M369,2)</f>
        <v>0</v>
      </c>
      <c r="AW377" s="489" t="str">
        <f t="shared" si="83"/>
        <v>OK</v>
      </c>
      <c r="AX377" s="490" t="str">
        <f t="shared" si="71"/>
        <v>OK</v>
      </c>
      <c r="AY377" s="490" t="str">
        <f t="shared" si="79"/>
        <v>Wartość wkładu własnego spójna z SOWA EFS</v>
      </c>
      <c r="AZ377" s="492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1471</v>
      </c>
      <c r="B378" s="438">
        <f>[1]Budżet!B370</f>
        <v>0</v>
      </c>
      <c r="C378" s="478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2">
        <v>0</v>
      </c>
      <c r="AU378" s="493">
        <f>[1]Budżet!K370</f>
        <v>0</v>
      </c>
      <c r="AV378" s="489">
        <f>ROUND([1]Budżet!K370-[1]Budżet!M370,2)</f>
        <v>0</v>
      </c>
      <c r="AW378" s="489" t="str">
        <f t="shared" si="83"/>
        <v>OK</v>
      </c>
      <c r="AX378" s="490" t="str">
        <f t="shared" si="71"/>
        <v>OK</v>
      </c>
      <c r="AY378" s="490" t="str">
        <f t="shared" si="79"/>
        <v>Wartość wkładu własnego spójna z SOWA EFS</v>
      </c>
      <c r="AZ378" s="492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1472</v>
      </c>
      <c r="B379" s="438">
        <f>[1]Budżet!B371</f>
        <v>0</v>
      </c>
      <c r="C379" s="478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2">
        <v>0</v>
      </c>
      <c r="AU379" s="493">
        <f>[1]Budżet!K371</f>
        <v>0</v>
      </c>
      <c r="AV379" s="489">
        <f>ROUND([1]Budżet!K371-[1]Budżet!M371,2)</f>
        <v>0</v>
      </c>
      <c r="AW379" s="489" t="str">
        <f t="shared" si="83"/>
        <v>OK</v>
      </c>
      <c r="AX379" s="490" t="str">
        <f t="shared" si="71"/>
        <v>OK</v>
      </c>
      <c r="AY379" s="490" t="str">
        <f t="shared" si="79"/>
        <v>Wartość wkładu własnego spójna z SOWA EFS</v>
      </c>
      <c r="AZ379" s="492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1473</v>
      </c>
      <c r="B380" s="438">
        <f>[1]Budżet!B372</f>
        <v>0</v>
      </c>
      <c r="C380" s="478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2">
        <v>0</v>
      </c>
      <c r="AU380" s="493">
        <f>[1]Budżet!K372</f>
        <v>0</v>
      </c>
      <c r="AV380" s="489">
        <f>ROUND([1]Budżet!K372-[1]Budżet!M372,2)</f>
        <v>0</v>
      </c>
      <c r="AW380" s="489" t="str">
        <f t="shared" si="83"/>
        <v>OK</v>
      </c>
      <c r="AX380" s="490" t="str">
        <f t="shared" si="71"/>
        <v>OK</v>
      </c>
      <c r="AY380" s="490" t="str">
        <f t="shared" si="79"/>
        <v>Wartość wkładu własnego spójna z SOWA EFS</v>
      </c>
      <c r="AZ380" s="492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1474</v>
      </c>
      <c r="B381" s="438">
        <f>[1]Budżet!B373</f>
        <v>0</v>
      </c>
      <c r="C381" s="478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2">
        <v>0</v>
      </c>
      <c r="AU381" s="493">
        <f>[1]Budżet!K373</f>
        <v>0</v>
      </c>
      <c r="AV381" s="489">
        <f>ROUND([1]Budżet!K373-[1]Budżet!M373,2)</f>
        <v>0</v>
      </c>
      <c r="AW381" s="489" t="str">
        <f t="shared" si="83"/>
        <v>OK</v>
      </c>
      <c r="AX381" s="490" t="str">
        <f t="shared" si="71"/>
        <v>OK</v>
      </c>
      <c r="AY381" s="490" t="str">
        <f t="shared" si="79"/>
        <v>Wartość wkładu własnego spójna z SOWA EFS</v>
      </c>
      <c r="AZ381" s="492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1475</v>
      </c>
      <c r="B382" s="438">
        <f>[1]Budżet!B374</f>
        <v>0</v>
      </c>
      <c r="C382" s="478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2">
        <v>0</v>
      </c>
      <c r="AU382" s="493">
        <f>[1]Budżet!K374</f>
        <v>0</v>
      </c>
      <c r="AV382" s="489">
        <f>ROUND([1]Budżet!K374-[1]Budżet!M374,2)</f>
        <v>0</v>
      </c>
      <c r="AW382" s="489" t="str">
        <f t="shared" si="83"/>
        <v>OK</v>
      </c>
      <c r="AX382" s="490" t="str">
        <f t="shared" si="71"/>
        <v>OK</v>
      </c>
      <c r="AY382" s="490" t="str">
        <f t="shared" si="79"/>
        <v>Wartość wkładu własnego spójna z SOWA EFS</v>
      </c>
      <c r="AZ382" s="492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1476</v>
      </c>
      <c r="B383" s="438">
        <f>[1]Budżet!B375</f>
        <v>0</v>
      </c>
      <c r="C383" s="478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2">
        <v>0</v>
      </c>
      <c r="AU383" s="493">
        <f>[1]Budżet!K375</f>
        <v>0</v>
      </c>
      <c r="AV383" s="489">
        <f>ROUND([1]Budżet!K375-[1]Budżet!M375,2)</f>
        <v>0</v>
      </c>
      <c r="AW383" s="489" t="str">
        <f t="shared" si="83"/>
        <v>OK</v>
      </c>
      <c r="AX383" s="490" t="str">
        <f t="shared" si="71"/>
        <v>OK</v>
      </c>
      <c r="AY383" s="490" t="str">
        <f t="shared" si="79"/>
        <v>Wartość wkładu własnego spójna z SOWA EFS</v>
      </c>
      <c r="AZ383" s="492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1477</v>
      </c>
      <c r="B384" s="438">
        <f>[1]Budżet!B376</f>
        <v>0</v>
      </c>
      <c r="C384" s="478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2">
        <v>0</v>
      </c>
      <c r="AU384" s="493">
        <f>[1]Budżet!K376</f>
        <v>0</v>
      </c>
      <c r="AV384" s="489">
        <f>ROUND([1]Budżet!K376-[1]Budżet!M376,2)</f>
        <v>0</v>
      </c>
      <c r="AW384" s="489" t="str">
        <f t="shared" si="83"/>
        <v>OK</v>
      </c>
      <c r="AX384" s="490" t="str">
        <f t="shared" si="71"/>
        <v>OK</v>
      </c>
      <c r="AY384" s="490" t="str">
        <f t="shared" si="79"/>
        <v>Wartość wkładu własnego spójna z SOWA EFS</v>
      </c>
      <c r="AZ384" s="492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1478</v>
      </c>
      <c r="B385" s="438">
        <f>[1]Budżet!B377</f>
        <v>0</v>
      </c>
      <c r="C385" s="478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2">
        <v>0</v>
      </c>
      <c r="AU385" s="493">
        <f>[1]Budżet!K377</f>
        <v>0</v>
      </c>
      <c r="AV385" s="489">
        <f>ROUND([1]Budżet!K377-[1]Budżet!M377,2)</f>
        <v>0</v>
      </c>
      <c r="AW385" s="489" t="str">
        <f t="shared" si="83"/>
        <v>OK</v>
      </c>
      <c r="AX385" s="490" t="str">
        <f t="shared" si="71"/>
        <v>OK</v>
      </c>
      <c r="AY385" s="490" t="str">
        <f t="shared" si="79"/>
        <v>Wartość wkładu własnego spójna z SOWA EFS</v>
      </c>
      <c r="AZ385" s="492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1479</v>
      </c>
      <c r="B386" s="438">
        <f>[1]Budżet!B378</f>
        <v>0</v>
      </c>
      <c r="C386" s="478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2">
        <v>0</v>
      </c>
      <c r="AU386" s="493">
        <f>[1]Budżet!K378</f>
        <v>0</v>
      </c>
      <c r="AV386" s="489">
        <f>ROUND([1]Budżet!K378-[1]Budżet!M378,2)</f>
        <v>0</v>
      </c>
      <c r="AW386" s="489" t="str">
        <f t="shared" si="83"/>
        <v>OK</v>
      </c>
      <c r="AX386" s="490" t="str">
        <f t="shared" si="71"/>
        <v>OK</v>
      </c>
      <c r="AY386" s="490" t="str">
        <f t="shared" si="79"/>
        <v>Wartość wkładu własnego spójna z SOWA EFS</v>
      </c>
      <c r="AZ386" s="492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1480</v>
      </c>
      <c r="B387" s="438">
        <f>[1]Budżet!B379</f>
        <v>0</v>
      </c>
      <c r="C387" s="478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2">
        <v>0</v>
      </c>
      <c r="AU387" s="493">
        <f>[1]Budżet!K379</f>
        <v>0</v>
      </c>
      <c r="AV387" s="489">
        <f>ROUND([1]Budżet!K379-[1]Budżet!M379,2)</f>
        <v>0</v>
      </c>
      <c r="AW387" s="489" t="str">
        <f t="shared" si="83"/>
        <v>OK</v>
      </c>
      <c r="AX387" s="490" t="str">
        <f t="shared" si="71"/>
        <v>OK</v>
      </c>
      <c r="AY387" s="490" t="str">
        <f t="shared" si="79"/>
        <v>Wartość wkładu własnego spójna z SOWA EFS</v>
      </c>
      <c r="AZ387" s="492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1481</v>
      </c>
      <c r="B388" s="438">
        <f>[1]Budżet!B380</f>
        <v>0</v>
      </c>
      <c r="C388" s="478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2">
        <v>0</v>
      </c>
      <c r="AU388" s="493">
        <f>[1]Budżet!K380</f>
        <v>0</v>
      </c>
      <c r="AV388" s="489">
        <f>ROUND([1]Budżet!K380-[1]Budżet!M380,2)</f>
        <v>0</v>
      </c>
      <c r="AW388" s="489" t="str">
        <f t="shared" si="83"/>
        <v>OK</v>
      </c>
      <c r="AX388" s="490" t="str">
        <f t="shared" si="71"/>
        <v>OK</v>
      </c>
      <c r="AY388" s="490" t="str">
        <f t="shared" si="79"/>
        <v>Wartość wkładu własnego spójna z SOWA EFS</v>
      </c>
      <c r="AZ388" s="492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1482</v>
      </c>
      <c r="B389" s="438">
        <f>[1]Budżet!B381</f>
        <v>0</v>
      </c>
      <c r="C389" s="478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2">
        <v>0</v>
      </c>
      <c r="AU389" s="493">
        <f>[1]Budżet!K381</f>
        <v>0</v>
      </c>
      <c r="AV389" s="489">
        <f>ROUND([1]Budżet!K381-[1]Budżet!M381,2)</f>
        <v>0</v>
      </c>
      <c r="AW389" s="489" t="str">
        <f t="shared" si="83"/>
        <v>OK</v>
      </c>
      <c r="AX389" s="490" t="str">
        <f t="shared" si="71"/>
        <v>OK</v>
      </c>
      <c r="AY389" s="490" t="str">
        <f t="shared" si="79"/>
        <v>Wartość wkładu własnego spójna z SOWA EFS</v>
      </c>
      <c r="AZ389" s="492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1483</v>
      </c>
      <c r="B390" s="438">
        <f>[1]Budżet!B382</f>
        <v>0</v>
      </c>
      <c r="C390" s="478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2">
        <v>0</v>
      </c>
      <c r="AU390" s="493">
        <f>[1]Budżet!K382</f>
        <v>0</v>
      </c>
      <c r="AV390" s="489">
        <f>ROUND([1]Budżet!K382-[1]Budżet!M382,2)</f>
        <v>0</v>
      </c>
      <c r="AW390" s="489" t="str">
        <f t="shared" si="83"/>
        <v>OK</v>
      </c>
      <c r="AX390" s="490" t="str">
        <f t="shared" si="71"/>
        <v>OK</v>
      </c>
      <c r="AY390" s="490" t="str">
        <f t="shared" si="79"/>
        <v>Wartość wkładu własnego spójna z SOWA EFS</v>
      </c>
      <c r="AZ390" s="492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1484</v>
      </c>
      <c r="B391" s="438">
        <f>[1]Budżet!B383</f>
        <v>0</v>
      </c>
      <c r="C391" s="478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2">
        <v>0</v>
      </c>
      <c r="AU391" s="493">
        <f>[1]Budżet!K383</f>
        <v>0</v>
      </c>
      <c r="AV391" s="489">
        <f>ROUND([1]Budżet!K383-[1]Budżet!M383,2)</f>
        <v>0</v>
      </c>
      <c r="AW391" s="489" t="str">
        <f t="shared" si="83"/>
        <v>OK</v>
      </c>
      <c r="AX391" s="490" t="str">
        <f t="shared" si="71"/>
        <v>OK</v>
      </c>
      <c r="AY391" s="490" t="str">
        <f t="shared" si="79"/>
        <v>Wartość wkładu własnego spójna z SOWA EFS</v>
      </c>
      <c r="AZ391" s="492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1485</v>
      </c>
      <c r="B392" s="438">
        <f>[1]Budżet!B384</f>
        <v>0</v>
      </c>
      <c r="C392" s="478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2">
        <v>0</v>
      </c>
      <c r="AU392" s="493">
        <f>[1]Budżet!K384</f>
        <v>0</v>
      </c>
      <c r="AV392" s="489">
        <f>ROUND([1]Budżet!K384-[1]Budżet!M384,2)</f>
        <v>0</v>
      </c>
      <c r="AW392" s="489" t="str">
        <f t="shared" si="83"/>
        <v>OK</v>
      </c>
      <c r="AX392" s="490" t="str">
        <f t="shared" si="71"/>
        <v>OK</v>
      </c>
      <c r="AY392" s="490" t="str">
        <f t="shared" si="79"/>
        <v>Wartość wkładu własnego spójna z SOWA EFS</v>
      </c>
      <c r="AZ392" s="492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1486</v>
      </c>
      <c r="B393" s="438">
        <f>[1]Budżet!B385</f>
        <v>0</v>
      </c>
      <c r="C393" s="478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2">
        <v>0</v>
      </c>
      <c r="AU393" s="493">
        <f>[1]Budżet!K385</f>
        <v>0</v>
      </c>
      <c r="AV393" s="489">
        <f>ROUND([1]Budżet!K385-[1]Budżet!M385,2)</f>
        <v>0</v>
      </c>
      <c r="AW393" s="489" t="str">
        <f t="shared" si="83"/>
        <v>OK</v>
      </c>
      <c r="AX393" s="490" t="str">
        <f t="shared" ref="AX393:AX409" si="84">IF(AS393=AU393,"OK","ŹLE")</f>
        <v>OK</v>
      </c>
      <c r="AY393" s="490" t="str">
        <f t="shared" si="79"/>
        <v>Wartość wkładu własnego spójna z SOWA EFS</v>
      </c>
      <c r="AZ393" s="492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1487</v>
      </c>
      <c r="B394" s="438">
        <f>[1]Budżet!B386</f>
        <v>0</v>
      </c>
      <c r="C394" s="478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2">
        <v>0</v>
      </c>
      <c r="AU394" s="493">
        <f>[1]Budżet!K386</f>
        <v>0</v>
      </c>
      <c r="AV394" s="489">
        <f>ROUND([1]Budżet!K386-[1]Budżet!M386,2)</f>
        <v>0</v>
      </c>
      <c r="AW394" s="489" t="str">
        <f t="shared" si="83"/>
        <v>OK</v>
      </c>
      <c r="AX394" s="490" t="str">
        <f t="shared" si="84"/>
        <v>OK</v>
      </c>
      <c r="AY394" s="490" t="str">
        <f t="shared" ref="AY394:AY409" si="92">IF(AW394="ŹLE",IF(AT394&lt;&gt;AV394,AT394-AV394),IF(AW394="ok","Wartość wkładu własnego spójna z SOWA EFS"))</f>
        <v>Wartość wkładu własnego spójna z SOWA EFS</v>
      </c>
      <c r="AZ394" s="492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1488</v>
      </c>
      <c r="B395" s="438">
        <f>[1]Budżet!B387</f>
        <v>0</v>
      </c>
      <c r="C395" s="478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2">
        <v>0</v>
      </c>
      <c r="AU395" s="493">
        <f>[1]Budżet!K387</f>
        <v>0</v>
      </c>
      <c r="AV395" s="489">
        <f>ROUND([1]Budżet!K387-[1]Budżet!M387,2)</f>
        <v>0</v>
      </c>
      <c r="AW395" s="489" t="str">
        <f t="shared" ref="AW395:AW409" si="96">IF(AT395=AV395,"OK","ŹLE")</f>
        <v>OK</v>
      </c>
      <c r="AX395" s="490" t="str">
        <f t="shared" si="84"/>
        <v>OK</v>
      </c>
      <c r="AY395" s="490" t="str">
        <f t="shared" si="92"/>
        <v>Wartość wkładu własnego spójna z SOWA EFS</v>
      </c>
      <c r="AZ395" s="492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1489</v>
      </c>
      <c r="B396" s="438">
        <f>[1]Budżet!B388</f>
        <v>0</v>
      </c>
      <c r="C396" s="478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2">
        <v>0</v>
      </c>
      <c r="AU396" s="493">
        <f>[1]Budżet!K388</f>
        <v>0</v>
      </c>
      <c r="AV396" s="489">
        <f>ROUND([1]Budżet!K388-[1]Budżet!M388,2)</f>
        <v>0</v>
      </c>
      <c r="AW396" s="489" t="str">
        <f t="shared" si="96"/>
        <v>OK</v>
      </c>
      <c r="AX396" s="490" t="str">
        <f t="shared" si="84"/>
        <v>OK</v>
      </c>
      <c r="AY396" s="490" t="str">
        <f t="shared" si="92"/>
        <v>Wartość wkładu własnego spójna z SOWA EFS</v>
      </c>
      <c r="AZ396" s="492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1490</v>
      </c>
      <c r="B397" s="438">
        <f>[1]Budżet!B389</f>
        <v>0</v>
      </c>
      <c r="C397" s="478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2">
        <v>0</v>
      </c>
      <c r="AU397" s="493">
        <f>[1]Budżet!K389</f>
        <v>0</v>
      </c>
      <c r="AV397" s="489">
        <f>ROUND([1]Budżet!K389-[1]Budżet!M389,2)</f>
        <v>0</v>
      </c>
      <c r="AW397" s="489" t="str">
        <f t="shared" si="96"/>
        <v>OK</v>
      </c>
      <c r="AX397" s="490" t="str">
        <f t="shared" si="84"/>
        <v>OK</v>
      </c>
      <c r="AY397" s="490" t="str">
        <f t="shared" si="92"/>
        <v>Wartość wkładu własnego spójna z SOWA EFS</v>
      </c>
      <c r="AZ397" s="492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1491</v>
      </c>
      <c r="B398" s="438">
        <f>[1]Budżet!B390</f>
        <v>0</v>
      </c>
      <c r="C398" s="478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2">
        <v>0</v>
      </c>
      <c r="AU398" s="493">
        <f>[1]Budżet!K390</f>
        <v>0</v>
      </c>
      <c r="AV398" s="489">
        <f>ROUND([1]Budżet!K390-[1]Budżet!M390,2)</f>
        <v>0</v>
      </c>
      <c r="AW398" s="489" t="str">
        <f t="shared" si="96"/>
        <v>OK</v>
      </c>
      <c r="AX398" s="490" t="str">
        <f t="shared" si="84"/>
        <v>OK</v>
      </c>
      <c r="AY398" s="490" t="str">
        <f t="shared" si="92"/>
        <v>Wartość wkładu własnego spójna z SOWA EFS</v>
      </c>
      <c r="AZ398" s="492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1492</v>
      </c>
      <c r="B399" s="438">
        <f>[1]Budżet!B391</f>
        <v>0</v>
      </c>
      <c r="C399" s="478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2">
        <v>0</v>
      </c>
      <c r="AU399" s="493">
        <f>[1]Budżet!K391</f>
        <v>0</v>
      </c>
      <c r="AV399" s="489">
        <f>ROUND([1]Budżet!K391-[1]Budżet!M391,2)</f>
        <v>0</v>
      </c>
      <c r="AW399" s="489" t="str">
        <f t="shared" si="96"/>
        <v>OK</v>
      </c>
      <c r="AX399" s="490" t="str">
        <f t="shared" si="84"/>
        <v>OK</v>
      </c>
      <c r="AY399" s="490" t="str">
        <f t="shared" si="92"/>
        <v>Wartość wkładu własnego spójna z SOWA EFS</v>
      </c>
      <c r="AZ399" s="492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1493</v>
      </c>
      <c r="B400" s="438">
        <f>[1]Budżet!B392</f>
        <v>0</v>
      </c>
      <c r="C400" s="478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2">
        <v>0</v>
      </c>
      <c r="AU400" s="493">
        <f>[1]Budżet!K392</f>
        <v>0</v>
      </c>
      <c r="AV400" s="489">
        <f>ROUND([1]Budżet!K392-[1]Budżet!M392,2)</f>
        <v>0</v>
      </c>
      <c r="AW400" s="489" t="str">
        <f t="shared" si="96"/>
        <v>OK</v>
      </c>
      <c r="AX400" s="490" t="str">
        <f t="shared" si="84"/>
        <v>OK</v>
      </c>
      <c r="AY400" s="490" t="str">
        <f t="shared" si="92"/>
        <v>Wartość wkładu własnego spójna z SOWA EFS</v>
      </c>
      <c r="AZ400" s="492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1494</v>
      </c>
      <c r="B401" s="438">
        <f>[1]Budżet!B393</f>
        <v>0</v>
      </c>
      <c r="C401" s="478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2">
        <v>0</v>
      </c>
      <c r="AU401" s="493">
        <f>[1]Budżet!K393</f>
        <v>0</v>
      </c>
      <c r="AV401" s="489">
        <f>ROUND([1]Budżet!K393-[1]Budżet!M393,2)</f>
        <v>0</v>
      </c>
      <c r="AW401" s="489" t="str">
        <f t="shared" si="96"/>
        <v>OK</v>
      </c>
      <c r="AX401" s="490" t="str">
        <f t="shared" si="84"/>
        <v>OK</v>
      </c>
      <c r="AY401" s="490" t="str">
        <f t="shared" si="92"/>
        <v>Wartość wkładu własnego spójna z SOWA EFS</v>
      </c>
      <c r="AZ401" s="492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1495</v>
      </c>
      <c r="B402" s="438">
        <f>[1]Budżet!B394</f>
        <v>0</v>
      </c>
      <c r="C402" s="478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2">
        <v>0</v>
      </c>
      <c r="AU402" s="493">
        <f>[1]Budżet!K394</f>
        <v>0</v>
      </c>
      <c r="AV402" s="489">
        <f>ROUND([1]Budżet!K394-[1]Budżet!M394,2)</f>
        <v>0</v>
      </c>
      <c r="AW402" s="489" t="str">
        <f t="shared" si="96"/>
        <v>OK</v>
      </c>
      <c r="AX402" s="490" t="str">
        <f t="shared" si="84"/>
        <v>OK</v>
      </c>
      <c r="AY402" s="490" t="str">
        <f t="shared" si="92"/>
        <v>Wartość wkładu własnego spójna z SOWA EFS</v>
      </c>
      <c r="AZ402" s="492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1496</v>
      </c>
      <c r="B403" s="438">
        <f>[1]Budżet!B395</f>
        <v>0</v>
      </c>
      <c r="C403" s="478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2">
        <v>0</v>
      </c>
      <c r="AU403" s="493">
        <f>[1]Budżet!K395</f>
        <v>0</v>
      </c>
      <c r="AV403" s="489">
        <f>ROUND([1]Budżet!K395-[1]Budżet!M395,2)</f>
        <v>0</v>
      </c>
      <c r="AW403" s="489" t="str">
        <f t="shared" si="96"/>
        <v>OK</v>
      </c>
      <c r="AX403" s="490" t="str">
        <f t="shared" si="84"/>
        <v>OK</v>
      </c>
      <c r="AY403" s="490" t="str">
        <f t="shared" si="92"/>
        <v>Wartość wkładu własnego spójna z SOWA EFS</v>
      </c>
      <c r="AZ403" s="492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1497</v>
      </c>
      <c r="B404" s="438">
        <f>[1]Budżet!B396</f>
        <v>0</v>
      </c>
      <c r="C404" s="478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2">
        <v>0</v>
      </c>
      <c r="AU404" s="493">
        <f>[1]Budżet!K396</f>
        <v>0</v>
      </c>
      <c r="AV404" s="489">
        <f>ROUND([1]Budżet!K396-[1]Budżet!M396,2)</f>
        <v>0</v>
      </c>
      <c r="AW404" s="489" t="str">
        <f t="shared" si="96"/>
        <v>OK</v>
      </c>
      <c r="AX404" s="490" t="str">
        <f t="shared" si="84"/>
        <v>OK</v>
      </c>
      <c r="AY404" s="490" t="str">
        <f t="shared" si="92"/>
        <v>Wartość wkładu własnego spójna z SOWA EFS</v>
      </c>
      <c r="AZ404" s="492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1498</v>
      </c>
      <c r="B405" s="438">
        <f>[1]Budżet!B397</f>
        <v>0</v>
      </c>
      <c r="C405" s="478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2">
        <v>0</v>
      </c>
      <c r="AU405" s="493">
        <f>[1]Budżet!K397</f>
        <v>0</v>
      </c>
      <c r="AV405" s="489">
        <f>ROUND([1]Budżet!K397-[1]Budżet!M397,2)</f>
        <v>0</v>
      </c>
      <c r="AW405" s="489" t="str">
        <f t="shared" si="96"/>
        <v>OK</v>
      </c>
      <c r="AX405" s="490" t="str">
        <f t="shared" si="84"/>
        <v>OK</v>
      </c>
      <c r="AY405" s="490" t="str">
        <f t="shared" si="92"/>
        <v>Wartość wkładu własnego spójna z SOWA EFS</v>
      </c>
      <c r="AZ405" s="492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1499</v>
      </c>
      <c r="B406" s="438">
        <f>[1]Budżet!B398</f>
        <v>0</v>
      </c>
      <c r="C406" s="478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2">
        <v>0</v>
      </c>
      <c r="AU406" s="493">
        <f>[1]Budżet!K398</f>
        <v>0</v>
      </c>
      <c r="AV406" s="489">
        <f>ROUND([1]Budżet!K398-[1]Budżet!M398,2)</f>
        <v>0</v>
      </c>
      <c r="AW406" s="489" t="str">
        <f t="shared" si="96"/>
        <v>OK</v>
      </c>
      <c r="AX406" s="490" t="str">
        <f t="shared" si="84"/>
        <v>OK</v>
      </c>
      <c r="AY406" s="490" t="str">
        <f t="shared" si="92"/>
        <v>Wartość wkładu własnego spójna z SOWA EFS</v>
      </c>
      <c r="AZ406" s="492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1500</v>
      </c>
      <c r="B407" s="438">
        <f>[1]Budżet!B399</f>
        <v>0</v>
      </c>
      <c r="C407" s="478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2">
        <v>0</v>
      </c>
      <c r="AU407" s="493">
        <f>[1]Budżet!K399</f>
        <v>0</v>
      </c>
      <c r="AV407" s="489">
        <f>ROUND([1]Budżet!K399-[1]Budżet!M399,2)</f>
        <v>0</v>
      </c>
      <c r="AW407" s="489" t="str">
        <f t="shared" si="96"/>
        <v>OK</v>
      </c>
      <c r="AX407" s="490" t="str">
        <f t="shared" si="84"/>
        <v>OK</v>
      </c>
      <c r="AY407" s="490" t="str">
        <f t="shared" si="92"/>
        <v>Wartość wkładu własnego spójna z SOWA EFS</v>
      </c>
      <c r="AZ407" s="492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1501</v>
      </c>
      <c r="B408" s="438">
        <f>[1]Budżet!B400</f>
        <v>0</v>
      </c>
      <c r="C408" s="478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2">
        <v>0</v>
      </c>
      <c r="AU408" s="493">
        <f>[1]Budżet!K400</f>
        <v>0</v>
      </c>
      <c r="AV408" s="489">
        <f>ROUND([1]Budżet!K400-[1]Budżet!M400,2)</f>
        <v>0</v>
      </c>
      <c r="AW408" s="489" t="str">
        <f t="shared" si="96"/>
        <v>OK</v>
      </c>
      <c r="AX408" s="490" t="str">
        <f t="shared" si="84"/>
        <v>OK</v>
      </c>
      <c r="AY408" s="490" t="str">
        <f t="shared" si="92"/>
        <v>Wartość wkładu własnego spójna z SOWA EFS</v>
      </c>
      <c r="AZ408" s="492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1502</v>
      </c>
      <c r="B409" s="438">
        <f>[1]Budżet!B401</f>
        <v>0</v>
      </c>
      <c r="C409" s="478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2">
        <v>0</v>
      </c>
      <c r="AU409" s="493">
        <f>[1]Budżet!K401</f>
        <v>0</v>
      </c>
      <c r="AV409" s="489">
        <f>ROUND([1]Budżet!K401-[1]Budżet!M401,2)</f>
        <v>0</v>
      </c>
      <c r="AW409" s="489" t="str">
        <f t="shared" si="96"/>
        <v>OK</v>
      </c>
      <c r="AX409" s="490" t="str">
        <f t="shared" si="84"/>
        <v>OK</v>
      </c>
      <c r="AY409" s="490" t="str">
        <f t="shared" si="92"/>
        <v>Wartość wkładu własnego spójna z SOWA EFS</v>
      </c>
      <c r="AZ409" s="492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sheet="1" formatColumns="0" insertHyperlinks="0" autoFilter="0"/>
  <autoFilter ref="A9:O9" xr:uid="{00000000-0001-0000-0000-000000000000}"/>
  <dataConsolidate/>
  <mergeCells count="61"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75" defaultRowHeight="15" outlineLevelCol="1"/>
  <cols>
    <col min="1" max="1" width="4.75" customWidth="1"/>
    <col min="2" max="2" width="31.625" customWidth="1"/>
    <col min="3" max="3" width="14.375" customWidth="1"/>
    <col min="4" max="4" width="13.125" customWidth="1"/>
    <col min="5" max="10" width="13.75" customWidth="1"/>
    <col min="11" max="11" width="18.625" style="108" customWidth="1"/>
    <col min="12" max="12" width="15.875" customWidth="1"/>
    <col min="13" max="13" width="25.625" customWidth="1" outlineLevel="1"/>
    <col min="14" max="14" width="17.625" customWidth="1" outlineLevel="1"/>
    <col min="15" max="15" width="10.5" customWidth="1" outlineLevel="1"/>
    <col min="16" max="16" width="17.125" customWidth="1" outlineLevel="1"/>
    <col min="17" max="18" width="9.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3" t="s">
        <v>668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4" t="s">
        <v>687</v>
      </c>
      <c r="N21" s="524"/>
      <c r="O21" s="524"/>
    </row>
    <row r="22" spans="2:18" ht="14.25">
      <c r="B22" s="525" t="s">
        <v>688</v>
      </c>
      <c r="C22" s="526" t="s">
        <v>689</v>
      </c>
      <c r="D22" s="526"/>
      <c r="E22" s="526"/>
      <c r="F22" s="526"/>
      <c r="G22" s="526"/>
      <c r="H22" s="526"/>
      <c r="I22" s="526"/>
      <c r="J22" s="526"/>
      <c r="K22" s="526"/>
      <c r="M22" s="524"/>
      <c r="N22" s="524"/>
      <c r="O22" s="524"/>
      <c r="P22" s="134"/>
    </row>
    <row r="23" spans="2:18" ht="36.75">
      <c r="B23" s="525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75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75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75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2.75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7" t="s">
        <v>684</v>
      </c>
      <c r="C36" s="527"/>
      <c r="D36" s="527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7"/>
      <c r="C37" s="527"/>
      <c r="D37" s="527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625" defaultRowHeight="15" outlineLevelRow="2"/>
  <cols>
    <col min="1" max="1" width="9.625" customWidth="1"/>
    <col min="2" max="2" width="9.625" style="1" customWidth="1"/>
    <col min="3" max="3" width="67.375" style="2" customWidth="1"/>
    <col min="4" max="4" width="9.75" style="3" customWidth="1"/>
    <col min="5" max="5" width="5.125" style="4" customWidth="1"/>
    <col min="6" max="6" width="5.25" style="4" customWidth="1"/>
    <col min="7" max="8" width="5.625" style="4" customWidth="1"/>
    <col min="9" max="9" width="11.875" style="4" customWidth="1"/>
    <col min="10" max="10" width="8.875" style="5" customWidth="1"/>
    <col min="11" max="11" width="15.625" style="6" customWidth="1"/>
    <col min="12" max="12" width="13.125" style="5" customWidth="1"/>
    <col min="13" max="13" width="10.625" style="7" hidden="1" customWidth="1"/>
    <col min="14" max="14" width="5.25" style="7" hidden="1" customWidth="1"/>
    <col min="15" max="15" width="10.875" style="7" hidden="1" customWidth="1"/>
    <col min="16" max="16" width="6.25" style="5" hidden="1" customWidth="1"/>
    <col min="17" max="17" width="22" style="5" customWidth="1"/>
    <col min="18" max="18" width="4.25" customWidth="1"/>
    <col min="19" max="19" width="20.375" style="193" customWidth="1"/>
    <col min="20" max="20" width="14.75" style="193" customWidth="1"/>
    <col min="21" max="21" width="19.75" style="193" customWidth="1"/>
    <col min="22" max="22" width="10.125" style="193" customWidth="1"/>
    <col min="23" max="23" width="22.625" style="193" customWidth="1"/>
    <col min="24" max="24" width="20.75" style="193" customWidth="1"/>
    <col min="25" max="25" width="16.625" style="194" customWidth="1"/>
    <col min="26" max="26" width="10.875" style="194" customWidth="1"/>
    <col min="27" max="27" width="10.25" customWidth="1"/>
  </cols>
  <sheetData>
    <row r="1" spans="2:26" ht="29.85" customHeight="1">
      <c r="B1" s="532" t="s">
        <v>0</v>
      </c>
      <c r="C1" s="532"/>
      <c r="D1" s="533" t="s">
        <v>1</v>
      </c>
      <c r="E1" s="533" t="s">
        <v>2</v>
      </c>
      <c r="F1" s="533" t="s">
        <v>3</v>
      </c>
      <c r="G1" s="534" t="s">
        <v>4</v>
      </c>
      <c r="H1" s="10" t="s">
        <v>5</v>
      </c>
      <c r="I1" s="528">
        <v>2020</v>
      </c>
      <c r="J1" s="528"/>
      <c r="K1" s="528"/>
      <c r="L1" s="528"/>
      <c r="M1" s="529">
        <v>2021</v>
      </c>
      <c r="N1" s="529"/>
      <c r="O1" s="529"/>
      <c r="P1" s="529"/>
      <c r="Q1" s="11"/>
      <c r="S1" s="193" t="s">
        <v>6</v>
      </c>
    </row>
    <row r="2" spans="2:26" ht="70.5" customHeight="1">
      <c r="B2" s="532"/>
      <c r="C2" s="532"/>
      <c r="D2" s="533"/>
      <c r="E2" s="533"/>
      <c r="F2" s="533"/>
      <c r="G2" s="534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0" t="s">
        <v>18</v>
      </c>
      <c r="C3" s="530"/>
      <c r="D3" s="530"/>
      <c r="E3" s="530"/>
      <c r="F3" s="530"/>
      <c r="G3" s="530"/>
      <c r="H3" s="530"/>
      <c r="I3" s="531">
        <f>I4+I420</f>
        <v>32060535.960000001</v>
      </c>
      <c r="J3" s="531"/>
      <c r="K3" s="531"/>
      <c r="L3" s="531"/>
      <c r="M3" s="531">
        <f>M4+M420</f>
        <v>0</v>
      </c>
      <c r="N3" s="531"/>
      <c r="O3" s="531"/>
      <c r="P3" s="531"/>
      <c r="Q3" s="17">
        <f>Q4+Q420</f>
        <v>32060535.960000001</v>
      </c>
    </row>
    <row r="4" spans="2:26" ht="25.5" customHeight="1">
      <c r="B4" s="535" t="s">
        <v>19</v>
      </c>
      <c r="C4" s="535"/>
      <c r="D4" s="535"/>
      <c r="E4" s="535"/>
      <c r="F4" s="535"/>
      <c r="G4" s="535"/>
      <c r="H4" s="535"/>
      <c r="I4" s="531">
        <f>I5+I44+J56+I142+I154+I232+I267+I275</f>
        <v>29145941.780000001</v>
      </c>
      <c r="J4" s="531"/>
      <c r="K4" s="531"/>
      <c r="L4" s="531"/>
      <c r="M4" s="531">
        <f>M5+M44+N56+M142+M154+M232+M267+M275</f>
        <v>0</v>
      </c>
      <c r="N4" s="531"/>
      <c r="O4" s="531"/>
      <c r="P4" s="531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36" t="s">
        <v>21</v>
      </c>
      <c r="D5" s="536"/>
      <c r="E5" s="536"/>
      <c r="F5" s="536"/>
      <c r="G5" s="536"/>
      <c r="H5" s="536"/>
      <c r="I5" s="537">
        <f>SUM(L6:L43)</f>
        <v>5143089</v>
      </c>
      <c r="J5" s="537"/>
      <c r="K5" s="537"/>
      <c r="L5" s="537"/>
      <c r="M5" s="538">
        <f>SUM(P6:P39)</f>
        <v>0</v>
      </c>
      <c r="N5" s="538"/>
      <c r="O5" s="538"/>
      <c r="P5" s="538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30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30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30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36" t="s">
        <v>85</v>
      </c>
      <c r="D44" s="536"/>
      <c r="E44" s="536"/>
      <c r="F44" s="536"/>
      <c r="G44" s="536"/>
      <c r="H44" s="536"/>
      <c r="I44" s="539">
        <f>SUM(L45:L55)</f>
        <v>6370000</v>
      </c>
      <c r="J44" s="539"/>
      <c r="K44" s="539"/>
      <c r="L44" s="539"/>
      <c r="M44" s="539">
        <f>SUM(P45:P55)</f>
        <v>0</v>
      </c>
      <c r="N44" s="539">
        <v>0</v>
      </c>
      <c r="O44" s="539"/>
      <c r="P44" s="539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0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0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0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0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0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0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0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0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0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0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0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36" t="s">
        <v>163</v>
      </c>
      <c r="D56" s="536"/>
      <c r="E56" s="536"/>
      <c r="F56" s="536"/>
      <c r="G56" s="536"/>
      <c r="H56" s="536"/>
      <c r="I56" s="536"/>
      <c r="J56" s="539">
        <f>SUM(L57:L141)</f>
        <v>2524020.5500000003</v>
      </c>
      <c r="K56" s="539"/>
      <c r="L56" s="539"/>
      <c r="M56" s="539">
        <f>SUM(P57:P111)</f>
        <v>0</v>
      </c>
      <c r="N56" s="539"/>
      <c r="O56" s="539"/>
      <c r="P56" s="539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30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30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30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30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30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30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t="30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30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30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t="30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36" t="s">
        <v>343</v>
      </c>
      <c r="D142" s="536"/>
      <c r="E142" s="536"/>
      <c r="F142" s="536"/>
      <c r="G142" s="536"/>
      <c r="H142" s="536"/>
      <c r="I142" s="539">
        <f>SUM(L143:L153)</f>
        <v>336405</v>
      </c>
      <c r="J142" s="539"/>
      <c r="K142" s="539"/>
      <c r="L142" s="539"/>
      <c r="M142" s="539">
        <f>SUM(P143:P153)</f>
        <v>0</v>
      </c>
      <c r="N142" s="539"/>
      <c r="O142" s="539"/>
      <c r="P142" s="539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30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36" t="s">
        <v>365</v>
      </c>
      <c r="D154" s="536"/>
      <c r="E154" s="536"/>
      <c r="F154" s="536"/>
      <c r="G154" s="536"/>
      <c r="H154" s="536"/>
      <c r="I154" s="539">
        <f>SUM(L155:L231)</f>
        <v>982847.73</v>
      </c>
      <c r="J154" s="539"/>
      <c r="K154" s="539"/>
      <c r="L154" s="539"/>
      <c r="M154" s="539">
        <f>SUM(P155:P190)</f>
        <v>0</v>
      </c>
      <c r="N154" s="539"/>
      <c r="O154" s="539"/>
      <c r="P154" s="539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36" t="s">
        <v>504</v>
      </c>
      <c r="D232" s="536"/>
      <c r="E232" s="536"/>
      <c r="F232" s="536"/>
      <c r="G232" s="536"/>
      <c r="H232" s="536"/>
      <c r="I232" s="539">
        <f>SUM(L233:L266)</f>
        <v>10561565</v>
      </c>
      <c r="J232" s="539"/>
      <c r="K232" s="539"/>
      <c r="L232" s="539"/>
      <c r="M232" s="539">
        <f>SUM(P233:P262)</f>
        <v>0</v>
      </c>
      <c r="N232" s="539"/>
      <c r="O232" s="539"/>
      <c r="P232" s="539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30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t="30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36" t="s">
        <v>568</v>
      </c>
      <c r="D267" s="536"/>
      <c r="E267" s="536"/>
      <c r="F267" s="536"/>
      <c r="G267" s="536"/>
      <c r="H267" s="536"/>
      <c r="I267" s="539">
        <f>SUM(L268:L274)</f>
        <v>400000</v>
      </c>
      <c r="J267" s="539"/>
      <c r="K267" s="539"/>
      <c r="L267" s="539"/>
      <c r="M267" s="539">
        <f>SUM(P268:P274)</f>
        <v>0</v>
      </c>
      <c r="N267" s="539"/>
      <c r="O267" s="539"/>
      <c r="P267" s="539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30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5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30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2" customHeight="1">
      <c r="B275" s="45" t="s">
        <v>583</v>
      </c>
      <c r="C275" s="536" t="s">
        <v>584</v>
      </c>
      <c r="D275" s="536"/>
      <c r="E275" s="536"/>
      <c r="F275" s="536"/>
      <c r="G275" s="536"/>
      <c r="H275" s="536"/>
      <c r="I275" s="539">
        <f>SUM(L276:L309)</f>
        <v>2828014.5</v>
      </c>
      <c r="J275" s="539"/>
      <c r="K275" s="539"/>
      <c r="L275" s="539"/>
      <c r="M275" s="539">
        <f>SUM(P276:P293)</f>
        <v>0</v>
      </c>
      <c r="N275" s="539"/>
      <c r="O275" s="539"/>
      <c r="P275" s="539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1" t="s">
        <v>642</v>
      </c>
      <c r="C420" s="541" t="s">
        <v>643</v>
      </c>
      <c r="D420" s="541"/>
      <c r="E420" s="541"/>
      <c r="F420" s="541"/>
      <c r="G420" s="541"/>
      <c r="H420" s="541"/>
      <c r="I420" s="542">
        <f>ROUND(I421*I4,2)</f>
        <v>2914594.18</v>
      </c>
      <c r="J420" s="542"/>
      <c r="K420" s="542"/>
      <c r="L420" s="542"/>
      <c r="M420" s="542">
        <f>ROUND(M421*M4,2)</f>
        <v>0</v>
      </c>
      <c r="N420" s="542"/>
      <c r="O420" s="542"/>
      <c r="P420" s="542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3" t="s">
        <v>644</v>
      </c>
      <c r="C421" s="543" t="s">
        <v>645</v>
      </c>
      <c r="D421" s="543"/>
      <c r="E421" s="543"/>
      <c r="F421" s="543"/>
      <c r="G421" s="543"/>
      <c r="H421" s="543"/>
      <c r="I421" s="544">
        <v>0.1</v>
      </c>
      <c r="J421" s="544"/>
      <c r="K421" s="544"/>
      <c r="L421" s="544"/>
      <c r="M421" s="544">
        <v>0.1</v>
      </c>
      <c r="N421" s="544"/>
      <c r="O421" s="544"/>
      <c r="P421" s="544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5" t="s">
        <v>646</v>
      </c>
      <c r="C422" s="545" t="s">
        <v>646</v>
      </c>
      <c r="D422" s="545"/>
      <c r="E422" s="545"/>
      <c r="F422" s="545"/>
      <c r="G422" s="545"/>
      <c r="H422" s="545"/>
      <c r="I422" s="542">
        <f>D434</f>
        <v>894345.69</v>
      </c>
      <c r="J422" s="542"/>
      <c r="K422" s="542"/>
      <c r="L422" s="542"/>
      <c r="M422" s="542">
        <f>M420*I432</f>
        <v>0</v>
      </c>
      <c r="N422" s="542"/>
      <c r="O422" s="542"/>
      <c r="P422" s="542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46" t="s">
        <v>647</v>
      </c>
      <c r="C423" s="546" t="s">
        <v>648</v>
      </c>
      <c r="D423" s="546"/>
      <c r="E423" s="546"/>
      <c r="F423" s="546"/>
      <c r="G423" s="546"/>
      <c r="H423" s="546"/>
      <c r="I423" s="542">
        <f>SUM(U267,U232,U154,U142,U56,U44,U5)</f>
        <v>1029286.47</v>
      </c>
      <c r="J423" s="542"/>
      <c r="K423" s="542"/>
      <c r="L423" s="542"/>
      <c r="M423" s="542">
        <v>0</v>
      </c>
      <c r="N423" s="542"/>
      <c r="O423" s="542"/>
      <c r="P423" s="542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47" t="s">
        <v>16</v>
      </c>
      <c r="C424" s="547"/>
      <c r="D424" s="547"/>
      <c r="E424" s="547"/>
      <c r="F424" s="547"/>
      <c r="G424" s="547"/>
      <c r="H424" s="547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48" t="s">
        <v>15</v>
      </c>
      <c r="D425" s="548"/>
      <c r="E425" s="548"/>
      <c r="F425" s="548"/>
      <c r="G425" s="548"/>
      <c r="H425" s="548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48" t="s">
        <v>649</v>
      </c>
      <c r="D426" s="548"/>
      <c r="E426" s="548"/>
      <c r="F426" s="548"/>
      <c r="G426" s="548"/>
      <c r="H426" s="548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49">
        <f>Q420</f>
        <v>2914594.18</v>
      </c>
      <c r="E430" s="549"/>
      <c r="F430" s="549"/>
      <c r="G430" s="549"/>
      <c r="H430" s="549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50">
        <v>0.06</v>
      </c>
      <c r="E431" s="550"/>
      <c r="F431" s="550"/>
      <c r="G431" s="550"/>
      <c r="H431" s="550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49">
        <f>ROUND(Q3*D431,2)</f>
        <v>1923632.16</v>
      </c>
      <c r="E432" s="549"/>
      <c r="F432" s="549"/>
      <c r="G432" s="549"/>
      <c r="H432" s="549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51">
        <f>U267+U232+U154+U142+U56+U44+U5+U275</f>
        <v>1029286.47</v>
      </c>
      <c r="E433" s="551"/>
      <c r="F433" s="551"/>
      <c r="G433" s="551"/>
      <c r="H433" s="551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49">
        <f>D432-D433</f>
        <v>894345.69</v>
      </c>
      <c r="E434" s="549"/>
      <c r="F434" s="549"/>
      <c r="G434" s="549"/>
      <c r="H434" s="549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52">
        <v>0.1</v>
      </c>
      <c r="E435" s="552"/>
      <c r="F435" s="552"/>
      <c r="G435" s="552"/>
      <c r="H435" s="552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49">
        <f>D435*Q3</f>
        <v>3206053.5960000004</v>
      </c>
      <c r="E436" s="549"/>
      <c r="F436" s="549"/>
      <c r="G436" s="549"/>
      <c r="H436" s="549"/>
      <c r="I436" s="92"/>
      <c r="Q436" s="98"/>
      <c r="T436"/>
      <c r="U436"/>
      <c r="V436"/>
      <c r="W436"/>
      <c r="X436"/>
      <c r="Y436"/>
      <c r="Z436"/>
    </row>
    <row r="437" spans="3:26" ht="26.45" customHeight="1">
      <c r="C437" s="91" t="s">
        <v>657</v>
      </c>
      <c r="D437" s="553">
        <f>S5+S44+S142+S154+S232+S267+S56</f>
        <v>1448220</v>
      </c>
      <c r="E437" s="553"/>
      <c r="F437" s="553"/>
      <c r="G437" s="553"/>
      <c r="H437" s="553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53">
        <f>T5+T44+T142+T154+T232+T267+T275</f>
        <v>67000</v>
      </c>
      <c r="E438" s="553"/>
      <c r="F438" s="553"/>
      <c r="G438" s="553"/>
      <c r="H438" s="553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55">
        <f>D437+D438</f>
        <v>1515220</v>
      </c>
      <c r="E439" s="555"/>
      <c r="F439" s="555"/>
      <c r="G439" s="555"/>
      <c r="H439" s="555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56" t="s">
        <v>660</v>
      </c>
      <c r="D443" s="556"/>
      <c r="E443" s="556"/>
      <c r="F443" s="556"/>
      <c r="G443" s="556"/>
      <c r="H443" s="556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49">
        <f>Q3</f>
        <v>32060535.960000001</v>
      </c>
      <c r="E444" s="549"/>
      <c r="F444" s="549"/>
      <c r="G444" s="549"/>
      <c r="H444" s="549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57">
        <f>D444-D448</f>
        <v>30136903.800000001</v>
      </c>
      <c r="E445" s="557"/>
      <c r="F445" s="557"/>
      <c r="G445" s="557"/>
      <c r="H445" s="557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55"/>
      <c r="E446" s="555"/>
      <c r="F446" s="555"/>
      <c r="G446" s="555"/>
      <c r="H446" s="555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54"/>
      <c r="E447" s="554"/>
      <c r="F447" s="554"/>
      <c r="G447" s="554"/>
      <c r="H447" s="554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49">
        <f>D432</f>
        <v>1923632.16</v>
      </c>
      <c r="E448" s="549"/>
      <c r="F448" s="549"/>
      <c r="G448" s="549"/>
      <c r="H448" s="549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49">
        <f>D448</f>
        <v>1923632.16</v>
      </c>
      <c r="E449" s="549"/>
      <c r="F449" s="549"/>
      <c r="G449" s="549"/>
      <c r="H449" s="549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D447:H447"/>
    <mergeCell ref="D448:H448"/>
    <mergeCell ref="D449:H449"/>
    <mergeCell ref="D439:H439"/>
    <mergeCell ref="C443:H443"/>
    <mergeCell ref="D444:H444"/>
    <mergeCell ref="D445:H445"/>
    <mergeCell ref="D446:H446"/>
    <mergeCell ref="D434:H434"/>
    <mergeCell ref="D435:H435"/>
    <mergeCell ref="D436:H436"/>
    <mergeCell ref="D437:H437"/>
    <mergeCell ref="D438:H438"/>
    <mergeCell ref="C426:H426"/>
    <mergeCell ref="D430:H430"/>
    <mergeCell ref="D431:H431"/>
    <mergeCell ref="D432:H432"/>
    <mergeCell ref="D433:H433"/>
    <mergeCell ref="B423:H423"/>
    <mergeCell ref="I423:L423"/>
    <mergeCell ref="M423:P423"/>
    <mergeCell ref="B424:H424"/>
    <mergeCell ref="C425:H425"/>
    <mergeCell ref="B421:H421"/>
    <mergeCell ref="I421:L421"/>
    <mergeCell ref="M421:P421"/>
    <mergeCell ref="B422:H422"/>
    <mergeCell ref="I422:L422"/>
    <mergeCell ref="M422:P422"/>
    <mergeCell ref="C275:H275"/>
    <mergeCell ref="I275:L275"/>
    <mergeCell ref="M275:P275"/>
    <mergeCell ref="B420:H420"/>
    <mergeCell ref="I420:L420"/>
    <mergeCell ref="M420:P420"/>
    <mergeCell ref="C232:H232"/>
    <mergeCell ref="I232:L232"/>
    <mergeCell ref="M232:P232"/>
    <mergeCell ref="C267:H267"/>
    <mergeCell ref="I267:L267"/>
    <mergeCell ref="M267:P267"/>
    <mergeCell ref="C142:H142"/>
    <mergeCell ref="I142:L142"/>
    <mergeCell ref="M142:P142"/>
    <mergeCell ref="C154:H154"/>
    <mergeCell ref="I154:L154"/>
    <mergeCell ref="M154:P154"/>
    <mergeCell ref="C44:H44"/>
    <mergeCell ref="I44:L44"/>
    <mergeCell ref="M44:P44"/>
    <mergeCell ref="A45:A55"/>
    <mergeCell ref="C56:I56"/>
    <mergeCell ref="J56:L56"/>
    <mergeCell ref="M56:P56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625" defaultRowHeight="14.25"/>
  <cols>
    <col min="1" max="1" width="3.625" customWidth="1"/>
    <col min="2" max="2" width="9.625" customWidth="1"/>
    <col min="3" max="3" width="67.375" style="233" customWidth="1"/>
    <col min="4" max="4" width="9.75" style="211" customWidth="1"/>
    <col min="5" max="5" width="5.125" style="111" customWidth="1"/>
    <col min="6" max="6" width="5.25" style="111" customWidth="1"/>
    <col min="7" max="8" width="5.625" style="111" customWidth="1"/>
    <col min="9" max="9" width="11.875" customWidth="1"/>
    <col min="10" max="10" width="8.75" style="111" customWidth="1"/>
    <col min="11" max="11" width="15.5" style="234" customWidth="1"/>
    <col min="12" max="12" width="22" style="235" customWidth="1"/>
    <col min="13" max="13" width="10.625" customWidth="1"/>
    <col min="14" max="14" width="5.25" customWidth="1"/>
    <col min="15" max="15" width="10.875" customWidth="1"/>
    <col min="16" max="16" width="6.25" style="235" customWidth="1"/>
    <col min="17" max="17" width="21.875" style="235" customWidth="1"/>
    <col min="18" max="18" width="4.25" customWidth="1"/>
    <col min="19" max="19" width="20.375" style="193" customWidth="1"/>
    <col min="20" max="20" width="14.75" style="193" customWidth="1"/>
    <col min="21" max="21" width="19.75" style="193" customWidth="1"/>
    <col min="22" max="22" width="10.125" style="193" customWidth="1"/>
    <col min="23" max="23" width="22.625" style="193" customWidth="1"/>
    <col min="24" max="24" width="20.75" style="193" customWidth="1"/>
    <col min="25" max="25" width="16.625" style="194" customWidth="1"/>
    <col min="26" max="26" width="10.875" style="194" customWidth="1"/>
    <col min="27" max="27" width="10.25" customWidth="1"/>
  </cols>
  <sheetData>
    <row r="1" spans="2:26" ht="29.85" customHeight="1">
      <c r="B1" s="529" t="s">
        <v>803</v>
      </c>
      <c r="C1" s="529"/>
      <c r="D1" s="558" t="s">
        <v>1</v>
      </c>
      <c r="E1" s="558" t="s">
        <v>2</v>
      </c>
      <c r="F1" s="558" t="s">
        <v>3</v>
      </c>
      <c r="G1" s="559" t="s">
        <v>4</v>
      </c>
      <c r="H1" s="236" t="s">
        <v>5</v>
      </c>
      <c r="I1" s="529">
        <v>2020</v>
      </c>
      <c r="J1" s="529"/>
      <c r="K1" s="529"/>
      <c r="L1" s="529"/>
      <c r="M1" s="529">
        <v>2021</v>
      </c>
      <c r="N1" s="529"/>
      <c r="O1" s="529"/>
      <c r="P1" s="529"/>
      <c r="Q1" s="11"/>
      <c r="S1" s="193" t="s">
        <v>6</v>
      </c>
    </row>
    <row r="2" spans="2:26" ht="70.5" customHeight="1">
      <c r="B2" s="529"/>
      <c r="C2" s="529"/>
      <c r="D2" s="558"/>
      <c r="E2" s="558"/>
      <c r="F2" s="558"/>
      <c r="G2" s="559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30" t="s">
        <v>18</v>
      </c>
      <c r="C3" s="530"/>
      <c r="D3" s="530"/>
      <c r="E3" s="530"/>
      <c r="F3" s="530"/>
      <c r="G3" s="530"/>
      <c r="H3" s="530"/>
      <c r="I3" s="531">
        <f>I4+I474</f>
        <v>29205723.130000003</v>
      </c>
      <c r="J3" s="531"/>
      <c r="K3" s="531"/>
      <c r="L3" s="531"/>
      <c r="M3" s="531">
        <f>M4+M474</f>
        <v>0</v>
      </c>
      <c r="N3" s="531"/>
      <c r="O3" s="531"/>
      <c r="P3" s="531"/>
      <c r="Q3" s="17">
        <f>Q4+Q474</f>
        <v>29205723.130000003</v>
      </c>
    </row>
    <row r="4" spans="2:26" ht="25.5" customHeight="1">
      <c r="B4" s="535" t="s">
        <v>19</v>
      </c>
      <c r="C4" s="535"/>
      <c r="D4" s="535"/>
      <c r="E4" s="535"/>
      <c r="F4" s="535"/>
      <c r="G4" s="535"/>
      <c r="H4" s="535"/>
      <c r="I4" s="531">
        <f>I5+I49+J87+I188+I202+I286+I321+I329</f>
        <v>26550657.390000001</v>
      </c>
      <c r="J4" s="531"/>
      <c r="K4" s="531"/>
      <c r="L4" s="531"/>
      <c r="M4" s="531">
        <f>M5+M49+N87+M188+M202+M286+M321+M329</f>
        <v>0</v>
      </c>
      <c r="N4" s="531"/>
      <c r="O4" s="531"/>
      <c r="P4" s="531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36" t="s">
        <v>21</v>
      </c>
      <c r="D5" s="536"/>
      <c r="E5" s="536"/>
      <c r="F5" s="536"/>
      <c r="G5" s="536"/>
      <c r="H5" s="536"/>
      <c r="I5" s="537">
        <f>SUM(L6:L48)</f>
        <v>3010145.45</v>
      </c>
      <c r="J5" s="537"/>
      <c r="K5" s="537"/>
      <c r="L5" s="537"/>
      <c r="M5" s="538">
        <f>SUM(P6:P41)</f>
        <v>0</v>
      </c>
      <c r="N5" s="538"/>
      <c r="O5" s="538"/>
      <c r="P5" s="538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5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5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5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5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5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5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5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5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5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5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5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5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5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5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5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5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5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5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5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5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5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5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5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5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5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5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5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5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5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5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30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5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5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5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5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5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30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30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5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5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5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5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36" t="s">
        <v>85</v>
      </c>
      <c r="D49" s="536"/>
      <c r="E49" s="536"/>
      <c r="F49" s="536"/>
      <c r="G49" s="536"/>
      <c r="H49" s="536"/>
      <c r="I49" s="539">
        <f>SUM(L50:L86)</f>
        <v>7256184.96</v>
      </c>
      <c r="J49" s="539"/>
      <c r="K49" s="539"/>
      <c r="L49" s="539"/>
      <c r="M49" s="539">
        <f>SUM(P50:P73)</f>
        <v>0</v>
      </c>
      <c r="N49" s="539">
        <v>0</v>
      </c>
      <c r="O49" s="539"/>
      <c r="P49" s="539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5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5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5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5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5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5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5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5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5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5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5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30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30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30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30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5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5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5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30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5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5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5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30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30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5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5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5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30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5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5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5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5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5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5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5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5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36" t="s">
        <v>163</v>
      </c>
      <c r="D87" s="536"/>
      <c r="E87" s="536"/>
      <c r="F87" s="536"/>
      <c r="G87" s="536"/>
      <c r="H87" s="536"/>
      <c r="I87" s="536"/>
      <c r="J87" s="539">
        <f>SUM(L88:L187)</f>
        <v>3282814.2499999995</v>
      </c>
      <c r="K87" s="539"/>
      <c r="L87" s="539"/>
      <c r="M87" s="539">
        <f>SUM(P88:P142)</f>
        <v>0</v>
      </c>
      <c r="N87" s="539"/>
      <c r="O87" s="539"/>
      <c r="P87" s="539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5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5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5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5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5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5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5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5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5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5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5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5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5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5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5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5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5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5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5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5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5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5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5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5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5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5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5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5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5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5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5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30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30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5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30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5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5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5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5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5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5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5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5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5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5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5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5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5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5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5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5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5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5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5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5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5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5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5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5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5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5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5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5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30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30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30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5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5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5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30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5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5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5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30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30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30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5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5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5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5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5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5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5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5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5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5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5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5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5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5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5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5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5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5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5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5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5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30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30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5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36" t="s">
        <v>343</v>
      </c>
      <c r="D188" s="536"/>
      <c r="E188" s="536"/>
      <c r="F188" s="536"/>
      <c r="G188" s="536"/>
      <c r="H188" s="536"/>
      <c r="I188" s="539">
        <f>SUM(L189:L200)</f>
        <v>921100</v>
      </c>
      <c r="J188" s="539"/>
      <c r="K188" s="539"/>
      <c r="L188" s="539"/>
      <c r="M188" s="539">
        <f>SUM(P189:P199)</f>
        <v>0</v>
      </c>
      <c r="N188" s="539"/>
      <c r="O188" s="539"/>
      <c r="P188" s="539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5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5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5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5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5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5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5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5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30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5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30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5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5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36" t="s">
        <v>365</v>
      </c>
      <c r="D202" s="536"/>
      <c r="E202" s="536"/>
      <c r="F202" s="536"/>
      <c r="G202" s="536"/>
      <c r="H202" s="536"/>
      <c r="I202" s="539">
        <f>SUM(L203:L285)</f>
        <v>1118847.73</v>
      </c>
      <c r="J202" s="539"/>
      <c r="K202" s="539"/>
      <c r="L202" s="539"/>
      <c r="M202" s="539">
        <f>SUM(P203:P238)</f>
        <v>0</v>
      </c>
      <c r="N202" s="539"/>
      <c r="O202" s="539"/>
      <c r="P202" s="539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5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5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5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5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5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5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5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5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5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5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5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5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5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5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5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5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5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5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5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5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5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5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5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5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5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5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5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5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5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5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5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5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5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5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5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5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5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5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5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5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5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5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5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5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5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5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5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5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5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5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5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5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5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5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5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5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5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5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5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5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5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5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5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5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5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5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5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5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5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5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5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5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5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5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5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5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5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5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5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5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5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30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5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36" t="s">
        <v>504</v>
      </c>
      <c r="D286" s="536"/>
      <c r="E286" s="536"/>
      <c r="F286" s="536"/>
      <c r="G286" s="536"/>
      <c r="H286" s="536"/>
      <c r="I286" s="539">
        <f>SUM(L287:L320)</f>
        <v>10561565</v>
      </c>
      <c r="J286" s="539"/>
      <c r="K286" s="539"/>
      <c r="L286" s="539"/>
      <c r="M286" s="539">
        <f>SUM(P287:P316)</f>
        <v>0</v>
      </c>
      <c r="N286" s="539"/>
      <c r="O286" s="539"/>
      <c r="P286" s="539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5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5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5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5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5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5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5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5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5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5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5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5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5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5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5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5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5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5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5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5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5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5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5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5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5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5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5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30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30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5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5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5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5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5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5">
      <c r="B321" s="45" t="s">
        <v>567</v>
      </c>
      <c r="C321" s="536" t="s">
        <v>859</v>
      </c>
      <c r="D321" s="536"/>
      <c r="E321" s="536"/>
      <c r="F321" s="536"/>
      <c r="G321" s="536"/>
      <c r="H321" s="536"/>
      <c r="I321" s="539">
        <f>SUM(L322:L328)</f>
        <v>400000</v>
      </c>
      <c r="J321" s="539"/>
      <c r="K321" s="539"/>
      <c r="L321" s="539"/>
      <c r="M321" s="539">
        <f>SUM(P322:P328)</f>
        <v>0</v>
      </c>
      <c r="N321" s="539"/>
      <c r="O321" s="539"/>
      <c r="P321" s="539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5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30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5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5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5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5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30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2" hidden="1" customHeight="1">
      <c r="B329" s="45" t="s">
        <v>583</v>
      </c>
      <c r="C329" s="536" t="s">
        <v>860</v>
      </c>
      <c r="D329" s="536"/>
      <c r="E329" s="536"/>
      <c r="F329" s="536"/>
      <c r="G329" s="536"/>
      <c r="H329" s="536"/>
      <c r="I329" s="539">
        <f>SUM(L330:L348)</f>
        <v>0</v>
      </c>
      <c r="J329" s="539"/>
      <c r="K329" s="539"/>
      <c r="L329" s="539"/>
      <c r="M329" s="539">
        <f>SUM(P330:P347)</f>
        <v>0</v>
      </c>
      <c r="N329" s="539"/>
      <c r="O329" s="539"/>
      <c r="P329" s="539"/>
      <c r="Q329" s="20">
        <f>SUM(Q330:Q343)</f>
        <v>0</v>
      </c>
      <c r="S329" s="205"/>
      <c r="T329" s="205"/>
    </row>
    <row r="330" spans="2:25" ht="15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5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5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5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5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5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5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5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5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5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5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5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5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5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5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5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5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5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5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5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5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5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5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5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5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5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5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5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5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5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5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5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5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5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5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5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5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5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5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5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5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5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5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5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5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5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5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5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5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5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5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5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5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5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5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5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5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5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5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5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5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5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5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5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5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5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5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5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5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5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5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5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5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5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5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5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5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5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5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5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60" t="s">
        <v>642</v>
      </c>
      <c r="C474" s="560" t="s">
        <v>643</v>
      </c>
      <c r="D474" s="560"/>
      <c r="E474" s="560"/>
      <c r="F474" s="560"/>
      <c r="G474" s="560"/>
      <c r="H474" s="560"/>
      <c r="I474" s="561">
        <f>ROUND(I475*I4,2)</f>
        <v>2655065.7400000002</v>
      </c>
      <c r="J474" s="561"/>
      <c r="K474" s="561"/>
      <c r="L474" s="561"/>
      <c r="M474" s="561">
        <f>ROUND(M475*M4,2)</f>
        <v>0</v>
      </c>
      <c r="N474" s="561"/>
      <c r="O474" s="561"/>
      <c r="P474" s="561"/>
      <c r="Q474" s="293">
        <f>ROUND(Q475*Q4,2)</f>
        <v>2655065.7400000002</v>
      </c>
    </row>
    <row r="475" spans="2:17" ht="25.5" customHeight="1">
      <c r="B475" s="562" t="s">
        <v>644</v>
      </c>
      <c r="C475" s="562" t="s">
        <v>645</v>
      </c>
      <c r="D475" s="562"/>
      <c r="E475" s="562"/>
      <c r="F475" s="562"/>
      <c r="G475" s="562"/>
      <c r="H475" s="562"/>
      <c r="I475" s="563">
        <v>0.1</v>
      </c>
      <c r="J475" s="563"/>
      <c r="K475" s="563"/>
      <c r="L475" s="563"/>
      <c r="M475" s="563">
        <v>0.1</v>
      </c>
      <c r="N475" s="563"/>
      <c r="O475" s="563"/>
      <c r="P475" s="563"/>
      <c r="Q475" s="294">
        <v>0.1</v>
      </c>
    </row>
    <row r="476" spans="2:17" ht="27" customHeight="1">
      <c r="B476" s="564" t="s">
        <v>646</v>
      </c>
      <c r="C476" s="564" t="s">
        <v>646</v>
      </c>
      <c r="D476" s="564"/>
      <c r="E476" s="564"/>
      <c r="F476" s="564"/>
      <c r="G476" s="564"/>
      <c r="H476" s="564"/>
      <c r="I476" s="561">
        <f>D488</f>
        <v>279286.95999999973</v>
      </c>
      <c r="J476" s="561"/>
      <c r="K476" s="561"/>
      <c r="L476" s="561"/>
      <c r="M476" s="561">
        <f>M474*I486</f>
        <v>0</v>
      </c>
      <c r="N476" s="561"/>
      <c r="O476" s="561"/>
      <c r="P476" s="561"/>
      <c r="Q476" s="293">
        <f>M476+I476</f>
        <v>279286.95999999973</v>
      </c>
    </row>
    <row r="477" spans="2:17" ht="25.5" customHeight="1">
      <c r="B477" s="565" t="s">
        <v>647</v>
      </c>
      <c r="C477" s="565" t="s">
        <v>648</v>
      </c>
      <c r="D477" s="565"/>
      <c r="E477" s="565"/>
      <c r="F477" s="565"/>
      <c r="G477" s="565"/>
      <c r="H477" s="565"/>
      <c r="I477" s="561">
        <f>SUM(U321,U286,U202,U188,U87,U49,U5)</f>
        <v>1473056.4300000002</v>
      </c>
      <c r="J477" s="561"/>
      <c r="K477" s="561"/>
      <c r="L477" s="561"/>
      <c r="M477" s="561">
        <v>0</v>
      </c>
      <c r="N477" s="561"/>
      <c r="O477" s="561"/>
      <c r="P477" s="561"/>
      <c r="Q477" s="295">
        <f>SUM(I477)</f>
        <v>1473056.4300000002</v>
      </c>
    </row>
    <row r="478" spans="2:17" ht="19.5">
      <c r="B478" s="566" t="s">
        <v>16</v>
      </c>
      <c r="C478" s="566"/>
      <c r="D478" s="566"/>
      <c r="E478" s="566"/>
      <c r="F478" s="566"/>
      <c r="G478" s="566"/>
      <c r="H478" s="566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5">
      <c r="B479" s="301"/>
      <c r="C479" s="567" t="s">
        <v>15</v>
      </c>
      <c r="D479" s="567"/>
      <c r="E479" s="567"/>
      <c r="F479" s="567"/>
      <c r="G479" s="567"/>
      <c r="H479" s="567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5">
      <c r="B480" s="296"/>
      <c r="C480" s="567" t="s">
        <v>649</v>
      </c>
      <c r="D480" s="567"/>
      <c r="E480" s="567"/>
      <c r="F480" s="567"/>
      <c r="G480" s="567"/>
      <c r="H480" s="567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5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5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68">
        <f>Q474</f>
        <v>2655065.7400000002</v>
      </c>
      <c r="E484" s="568"/>
      <c r="F484" s="568"/>
      <c r="G484" s="568"/>
      <c r="H484" s="568"/>
      <c r="I484" s="310"/>
      <c r="J484" s="306"/>
      <c r="K484" s="307"/>
    </row>
    <row r="485" spans="2:19" ht="21.75" customHeight="1">
      <c r="B485" s="303"/>
      <c r="C485" s="311" t="s">
        <v>652</v>
      </c>
      <c r="D485" s="569">
        <v>0.06</v>
      </c>
      <c r="E485" s="569"/>
      <c r="F485" s="569"/>
      <c r="G485" s="569"/>
      <c r="H485" s="569"/>
      <c r="I485" s="312"/>
      <c r="J485" s="306"/>
      <c r="K485" s="307"/>
    </row>
    <row r="486" spans="2:19" ht="21.75" customHeight="1">
      <c r="B486" s="303"/>
      <c r="C486" s="309" t="s">
        <v>653</v>
      </c>
      <c r="D486" s="568">
        <f>ROUND(Q3*D485,2)</f>
        <v>1752343.39</v>
      </c>
      <c r="E486" s="568"/>
      <c r="F486" s="568"/>
      <c r="G486" s="568"/>
      <c r="H486" s="568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70">
        <f>U321+U286+U202+U188+U87+U49+U5</f>
        <v>1473056.4300000002</v>
      </c>
      <c r="E487" s="570"/>
      <c r="F487" s="570"/>
      <c r="G487" s="570"/>
      <c r="H487" s="570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68">
        <f>D486-D487</f>
        <v>279286.95999999973</v>
      </c>
      <c r="E488" s="568"/>
      <c r="F488" s="568"/>
      <c r="G488" s="568"/>
      <c r="H488" s="568"/>
      <c r="I488" s="313"/>
      <c r="J488" s="306"/>
      <c r="K488" s="307"/>
    </row>
    <row r="489" spans="2:19" ht="21.75" customHeight="1">
      <c r="B489" s="303"/>
      <c r="C489" s="309" t="s">
        <v>655</v>
      </c>
      <c r="D489" s="571">
        <v>0.1</v>
      </c>
      <c r="E489" s="571"/>
      <c r="F489" s="571"/>
      <c r="G489" s="571"/>
      <c r="H489" s="571"/>
      <c r="I489" s="312"/>
      <c r="J489" s="306"/>
      <c r="K489" s="307"/>
    </row>
    <row r="490" spans="2:19" ht="21.75" customHeight="1">
      <c r="B490" s="303"/>
      <c r="C490" s="309" t="s">
        <v>656</v>
      </c>
      <c r="D490" s="568">
        <f>D489*Q3</f>
        <v>2920572.3130000005</v>
      </c>
      <c r="E490" s="568"/>
      <c r="F490" s="568"/>
      <c r="G490" s="568"/>
      <c r="H490" s="568"/>
      <c r="I490" s="312"/>
      <c r="J490" s="306"/>
      <c r="K490" s="307"/>
      <c r="Q490" s="318"/>
    </row>
    <row r="491" spans="2:19" ht="26.45" customHeight="1">
      <c r="B491" s="303"/>
      <c r="C491" s="309" t="s">
        <v>657</v>
      </c>
      <c r="D491" s="568">
        <f>S5+S49+S188+S202+S286+S321+S87</f>
        <v>1447220</v>
      </c>
      <c r="E491" s="568"/>
      <c r="F491" s="568"/>
      <c r="G491" s="568"/>
      <c r="H491" s="568"/>
      <c r="I491" s="319">
        <f>D491/Q3</f>
        <v>4.9552616573065485E-2</v>
      </c>
      <c r="L491" s="320"/>
      <c r="M491" s="321"/>
      <c r="N491" s="321"/>
    </row>
    <row r="492" spans="2:19" ht="18">
      <c r="B492" s="303"/>
      <c r="C492" s="322" t="s">
        <v>658</v>
      </c>
      <c r="D492" s="568">
        <f>T5+T49+T188+T202+T286+T321</f>
        <v>167000</v>
      </c>
      <c r="E492" s="568"/>
      <c r="F492" s="568"/>
      <c r="G492" s="568"/>
      <c r="H492" s="568"/>
      <c r="I492" s="319">
        <f>D492/Q3</f>
        <v>5.7180573566575476E-3</v>
      </c>
      <c r="J492" s="323"/>
      <c r="K492" s="307"/>
    </row>
    <row r="493" spans="2:19" ht="18">
      <c r="B493" s="303"/>
      <c r="C493" s="322" t="s">
        <v>659</v>
      </c>
      <c r="D493" s="568">
        <f>D491+D492</f>
        <v>1614220</v>
      </c>
      <c r="E493" s="568"/>
      <c r="F493" s="568"/>
      <c r="G493" s="568"/>
      <c r="H493" s="568"/>
      <c r="I493" s="319">
        <f>D493/Q3</f>
        <v>5.5270673929723027E-2</v>
      </c>
      <c r="J493" s="306"/>
      <c r="K493" s="324"/>
    </row>
    <row r="497" spans="3:17" ht="15.75">
      <c r="C497" s="574" t="s">
        <v>660</v>
      </c>
      <c r="D497" s="574"/>
      <c r="E497" s="574"/>
      <c r="F497" s="574"/>
      <c r="G497" s="574"/>
      <c r="H497" s="574"/>
      <c r="I497" s="325" t="s">
        <v>650</v>
      </c>
    </row>
    <row r="498" spans="3:17" ht="18">
      <c r="C498" s="326" t="s">
        <v>661</v>
      </c>
      <c r="D498" s="575">
        <f>Q3</f>
        <v>29205723.130000003</v>
      </c>
      <c r="E498" s="575"/>
      <c r="F498" s="575"/>
      <c r="G498" s="575"/>
      <c r="H498" s="575"/>
      <c r="I498" s="327">
        <v>1</v>
      </c>
    </row>
    <row r="499" spans="3:17" ht="18">
      <c r="C499" s="326" t="s">
        <v>662</v>
      </c>
      <c r="D499" s="576">
        <f>D498-D502</f>
        <v>27453379.740000002</v>
      </c>
      <c r="E499" s="576"/>
      <c r="F499" s="576"/>
      <c r="G499" s="576"/>
      <c r="H499" s="576"/>
      <c r="I499" s="327">
        <f>D499/D498</f>
        <v>0.93999999992467231</v>
      </c>
    </row>
    <row r="500" spans="3:17" ht="18">
      <c r="C500" s="328" t="s">
        <v>663</v>
      </c>
      <c r="D500" s="577">
        <f>D498*85%</f>
        <v>24824864.660500001</v>
      </c>
      <c r="E500" s="577"/>
      <c r="F500" s="577"/>
      <c r="G500" s="577"/>
      <c r="H500" s="577"/>
      <c r="I500" s="327">
        <f>D500/D498</f>
        <v>0.85</v>
      </c>
      <c r="L500" s="234"/>
      <c r="Q500" s="234"/>
    </row>
    <row r="501" spans="3:17" ht="18">
      <c r="C501" s="326" t="s">
        <v>664</v>
      </c>
      <c r="D501" s="572">
        <f>D498-D500</f>
        <v>4380858.4695000015</v>
      </c>
      <c r="E501" s="572"/>
      <c r="F501" s="572"/>
      <c r="G501" s="572"/>
      <c r="H501" s="572"/>
      <c r="I501" s="327">
        <f>D501/D498</f>
        <v>0.15000000000000005</v>
      </c>
    </row>
    <row r="502" spans="3:17" ht="16.5">
      <c r="C502" s="329" t="s">
        <v>665</v>
      </c>
      <c r="D502" s="568">
        <f>D486</f>
        <v>1752343.39</v>
      </c>
      <c r="E502" s="568"/>
      <c r="F502" s="568"/>
      <c r="G502" s="568"/>
      <c r="H502" s="568"/>
      <c r="I502" s="327">
        <f>D502/D498</f>
        <v>6.0000000075327693E-2</v>
      </c>
    </row>
    <row r="503" spans="3:17" ht="15">
      <c r="C503" s="329" t="s">
        <v>666</v>
      </c>
      <c r="D503" s="573">
        <f>D502</f>
        <v>1752343.39</v>
      </c>
      <c r="E503" s="573"/>
      <c r="F503" s="573"/>
      <c r="G503" s="573"/>
      <c r="H503" s="573"/>
      <c r="I503" s="327">
        <f>D503/D502</f>
        <v>1</v>
      </c>
    </row>
    <row r="504" spans="3:17" ht="15">
      <c r="C504" s="330"/>
      <c r="D504" s="3"/>
      <c r="E504" s="211"/>
      <c r="F504" s="211"/>
      <c r="G504" s="211"/>
      <c r="H504" s="211"/>
    </row>
    <row r="505" spans="3:17" ht="15">
      <c r="C505" s="330"/>
      <c r="D505" s="3"/>
      <c r="F505" s="331"/>
    </row>
    <row r="506" spans="3:17" ht="15">
      <c r="C506" s="330"/>
      <c r="D506" s="232"/>
    </row>
    <row r="507" spans="3:17" ht="15">
      <c r="C507" s="330"/>
      <c r="D507" s="232"/>
    </row>
  </sheetData>
  <mergeCells count="69">
    <mergeCell ref="D501:H501"/>
    <mergeCell ref="D502:H502"/>
    <mergeCell ref="D503:H503"/>
    <mergeCell ref="D493:H493"/>
    <mergeCell ref="C497:H497"/>
    <mergeCell ref="D498:H498"/>
    <mergeCell ref="D499:H499"/>
    <mergeCell ref="D500:H500"/>
    <mergeCell ref="D488:H488"/>
    <mergeCell ref="D489:H489"/>
    <mergeCell ref="D490:H490"/>
    <mergeCell ref="D491:H491"/>
    <mergeCell ref="D492:H492"/>
    <mergeCell ref="C480:H480"/>
    <mergeCell ref="D484:H484"/>
    <mergeCell ref="D485:H485"/>
    <mergeCell ref="D486:H486"/>
    <mergeCell ref="D487:H487"/>
    <mergeCell ref="B477:H477"/>
    <mergeCell ref="I477:L477"/>
    <mergeCell ref="M477:P477"/>
    <mergeCell ref="B478:H478"/>
    <mergeCell ref="C479:H479"/>
    <mergeCell ref="B475:H475"/>
    <mergeCell ref="I475:L475"/>
    <mergeCell ref="M475:P475"/>
    <mergeCell ref="B476:H476"/>
    <mergeCell ref="I476:L476"/>
    <mergeCell ref="M476:P476"/>
    <mergeCell ref="C329:H329"/>
    <mergeCell ref="I329:L329"/>
    <mergeCell ref="M329:P329"/>
    <mergeCell ref="B474:H474"/>
    <mergeCell ref="I474:L474"/>
    <mergeCell ref="M474:P474"/>
    <mergeCell ref="C286:H286"/>
    <mergeCell ref="I286:L286"/>
    <mergeCell ref="M286:P286"/>
    <mergeCell ref="C321:H321"/>
    <mergeCell ref="I321:L321"/>
    <mergeCell ref="M321:P321"/>
    <mergeCell ref="C188:H188"/>
    <mergeCell ref="I188:L188"/>
    <mergeCell ref="M188:P188"/>
    <mergeCell ref="C202:H202"/>
    <mergeCell ref="I202:L202"/>
    <mergeCell ref="M202:P202"/>
    <mergeCell ref="C49:H49"/>
    <mergeCell ref="I49:L49"/>
    <mergeCell ref="M49:P49"/>
    <mergeCell ref="C87:I87"/>
    <mergeCell ref="J87:L87"/>
    <mergeCell ref="M87:P8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625" defaultRowHeight="14.25"/>
  <cols>
    <col min="1" max="2" width="9.625" customWidth="1"/>
    <col min="3" max="3" width="74.25" customWidth="1"/>
    <col min="4" max="4" width="6.625" style="111" customWidth="1"/>
    <col min="5" max="5" width="5.125" customWidth="1"/>
    <col min="6" max="6" width="5.25" style="111" customWidth="1"/>
    <col min="7" max="8" width="5.625" style="111" customWidth="1"/>
    <col min="9" max="9" width="10.875" customWidth="1"/>
    <col min="10" max="10" width="7.125" customWidth="1"/>
    <col min="11" max="11" width="12" style="332" customWidth="1"/>
    <col min="12" max="12" width="12.75" customWidth="1"/>
    <col min="13" max="13" width="10.25" customWidth="1"/>
    <col min="14" max="14" width="6" customWidth="1"/>
    <col min="15" max="15" width="12" customWidth="1"/>
    <col min="16" max="16" width="14.375" customWidth="1"/>
    <col min="17" max="17" width="36.375" customWidth="1"/>
    <col min="18" max="18" width="4.25" customWidth="1"/>
    <col min="19" max="19" width="13.75" style="194" customWidth="1"/>
    <col min="20" max="20" width="14.75" style="194" customWidth="1"/>
    <col min="21" max="21" width="19.75" style="194" customWidth="1"/>
    <col min="22" max="22" width="10.125" style="194" customWidth="1"/>
    <col min="23" max="23" width="10.25" style="194" customWidth="1"/>
    <col min="24" max="24" width="9" style="194" customWidth="1"/>
    <col min="25" max="25" width="10.125" style="194" customWidth="1"/>
    <col min="26" max="26" width="10.25" customWidth="1"/>
  </cols>
  <sheetData>
    <row r="1" spans="2:20" ht="23.25" customHeight="1">
      <c r="B1" s="579" t="s">
        <v>803</v>
      </c>
      <c r="C1" s="579"/>
      <c r="D1" s="580" t="s">
        <v>1</v>
      </c>
      <c r="E1" s="580" t="s">
        <v>2</v>
      </c>
      <c r="F1" s="580" t="s">
        <v>861</v>
      </c>
      <c r="G1" s="581" t="s">
        <v>5</v>
      </c>
      <c r="H1" s="581"/>
      <c r="I1" s="578">
        <v>2020</v>
      </c>
      <c r="J1" s="578"/>
      <c r="K1" s="578"/>
      <c r="L1" s="578"/>
      <c r="M1" s="578">
        <v>2021</v>
      </c>
      <c r="N1" s="578"/>
      <c r="O1" s="578"/>
      <c r="P1" s="578"/>
      <c r="Q1" s="333"/>
      <c r="S1" s="194" t="s">
        <v>6</v>
      </c>
    </row>
    <row r="2" spans="2:20" ht="70.5" customHeight="1">
      <c r="B2" s="579"/>
      <c r="C2" s="579"/>
      <c r="D2" s="580"/>
      <c r="E2" s="580"/>
      <c r="F2" s="580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0" t="s">
        <v>18</v>
      </c>
      <c r="C3" s="560"/>
      <c r="D3" s="560"/>
      <c r="E3" s="560"/>
      <c r="F3" s="560"/>
      <c r="G3" s="560"/>
      <c r="H3" s="560"/>
      <c r="I3" s="561">
        <f>I4+I433</f>
        <v>18006446.986000001</v>
      </c>
      <c r="J3" s="561"/>
      <c r="K3" s="561"/>
      <c r="L3" s="561"/>
      <c r="M3" s="561">
        <f>M4+M433</f>
        <v>531350.6</v>
      </c>
      <c r="N3" s="561"/>
      <c r="O3" s="561"/>
      <c r="P3" s="561"/>
      <c r="Q3" s="293">
        <f>Q4+Q433</f>
        <v>18537797.586000003</v>
      </c>
    </row>
    <row r="4" spans="2:20" ht="25.5" customHeight="1">
      <c r="B4" s="565" t="s">
        <v>19</v>
      </c>
      <c r="C4" s="565"/>
      <c r="D4" s="565"/>
      <c r="E4" s="565"/>
      <c r="F4" s="565"/>
      <c r="G4" s="565"/>
      <c r="H4" s="565"/>
      <c r="I4" s="561">
        <f>I5+I49+J117+I178+I196+I232+I262</f>
        <v>16369497.260000002</v>
      </c>
      <c r="J4" s="561"/>
      <c r="K4" s="561"/>
      <c r="L4" s="561"/>
      <c r="M4" s="561">
        <f>M5+M49+M117+M178+M196+M232+M262</f>
        <v>483046</v>
      </c>
      <c r="N4" s="561"/>
      <c r="O4" s="561"/>
      <c r="P4" s="561"/>
      <c r="Q4" s="338">
        <f>Q5+Q49+Q117+Q178+Q196+Q232+Q262</f>
        <v>16852543.260000002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4">
        <f>SUM(P6:P43)</f>
        <v>453046</v>
      </c>
      <c r="N5" s="584"/>
      <c r="O5" s="584"/>
      <c r="P5" s="584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 ht="15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 ht="15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 ht="15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 ht="15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 ht="15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 ht="15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 ht="15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 ht="15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 ht="15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 ht="15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5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 ht="1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 ht="1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 ht="15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 ht="15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 ht="1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 ht="1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 ht="1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 ht="1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 ht="1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 ht="1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 ht="1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 ht="1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 ht="1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 ht="1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 ht="1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 ht="1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 ht="15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 ht="15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 ht="15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30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 ht="15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 ht="15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 ht="15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 ht="15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 ht="15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 ht="15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5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5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5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5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5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36" t="s">
        <v>871</v>
      </c>
      <c r="D49" s="536"/>
      <c r="E49" s="536"/>
      <c r="F49" s="536"/>
      <c r="G49" s="536"/>
      <c r="H49" s="536"/>
      <c r="I49" s="584">
        <f>SUM(L50:L116)</f>
        <v>3334800</v>
      </c>
      <c r="J49" s="584"/>
      <c r="K49" s="584"/>
      <c r="L49" s="584"/>
      <c r="M49" s="584">
        <f>SUM(P50:P110)</f>
        <v>6000</v>
      </c>
      <c r="N49" s="584"/>
      <c r="O49" s="584"/>
      <c r="P49" s="584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5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5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5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5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5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5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5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5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5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5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5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5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5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5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5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5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5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5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5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5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5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5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5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5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5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5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5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5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5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5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5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5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5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5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5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5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5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5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5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5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5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5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5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5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5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5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5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5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5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5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5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5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5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5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5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5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5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5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5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5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5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5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5" t="s">
        <v>943</v>
      </c>
      <c r="D117" s="585"/>
      <c r="E117" s="585"/>
      <c r="F117" s="585"/>
      <c r="G117" s="585"/>
      <c r="H117" s="585"/>
      <c r="I117" s="585"/>
      <c r="J117" s="584">
        <f>SUM(L118:L177)</f>
        <v>3670257.9600000004</v>
      </c>
      <c r="K117" s="584"/>
      <c r="L117" s="584"/>
      <c r="M117" s="584">
        <f>SUM(P118:P171)</f>
        <v>6000</v>
      </c>
      <c r="N117" s="584"/>
      <c r="O117" s="584"/>
      <c r="P117" s="584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5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5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5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5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5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5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5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5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5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5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5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5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5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5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5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5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30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5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5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5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5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5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5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5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5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5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5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5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5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5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5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5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5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5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5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5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5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5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5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5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5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5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5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5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5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5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5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5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5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5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5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5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5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5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5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5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36" t="s">
        <v>994</v>
      </c>
      <c r="D178" s="536"/>
      <c r="E178" s="536"/>
      <c r="F178" s="536"/>
      <c r="G178" s="536"/>
      <c r="H178" s="536"/>
      <c r="I178" s="584">
        <f>SUM(L179:L195)</f>
        <v>1045100</v>
      </c>
      <c r="J178" s="584"/>
      <c r="K178" s="584"/>
      <c r="L178" s="584"/>
      <c r="M178" s="584">
        <f>SUM(P179:P195)</f>
        <v>6000</v>
      </c>
      <c r="N178" s="584"/>
      <c r="O178" s="584"/>
      <c r="P178" s="584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5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5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5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5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5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5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5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5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5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5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5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5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5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36" t="s">
        <v>1001</v>
      </c>
      <c r="D196" s="536"/>
      <c r="E196" s="536"/>
      <c r="F196" s="536"/>
      <c r="G196" s="536"/>
      <c r="H196" s="536"/>
      <c r="I196" s="539">
        <f>SUM(L197:L231)</f>
        <v>99160.3</v>
      </c>
      <c r="J196" s="539"/>
      <c r="K196" s="539"/>
      <c r="L196" s="539"/>
      <c r="M196" s="539">
        <f>SUM(P197:P229)</f>
        <v>6000</v>
      </c>
      <c r="N196" s="539"/>
      <c r="O196" s="539"/>
      <c r="P196" s="539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5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5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5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5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5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5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5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5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5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5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5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5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5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5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5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5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5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5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5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5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5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5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5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5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5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5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5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5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5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5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5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5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5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5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36" t="s">
        <v>1032</v>
      </c>
      <c r="D232" s="536"/>
      <c r="E232" s="536"/>
      <c r="F232" s="536"/>
      <c r="G232" s="536"/>
      <c r="H232" s="536"/>
      <c r="I232" s="539">
        <f>SUM(L233:L251)</f>
        <v>587700</v>
      </c>
      <c r="J232" s="539"/>
      <c r="K232" s="539"/>
      <c r="L232" s="539"/>
      <c r="M232" s="539">
        <f>SUM(P233:P260)</f>
        <v>6000</v>
      </c>
      <c r="N232" s="539"/>
      <c r="O232" s="539"/>
      <c r="P232" s="539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5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5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5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5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5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5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5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5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5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5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5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5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5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5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5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5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5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5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5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2" customHeight="1">
      <c r="B262" s="45" t="s">
        <v>567</v>
      </c>
      <c r="C262" s="536" t="s">
        <v>859</v>
      </c>
      <c r="D262" s="536"/>
      <c r="E262" s="536"/>
      <c r="F262" s="536"/>
      <c r="G262" s="536"/>
      <c r="H262" s="536"/>
      <c r="I262" s="539">
        <f>SUM(L263:L281)</f>
        <v>447640</v>
      </c>
      <c r="J262" s="539"/>
      <c r="K262" s="539"/>
      <c r="L262" s="539"/>
      <c r="M262" s="539">
        <f>SUM(P263:P280)</f>
        <v>0</v>
      </c>
      <c r="N262" s="539"/>
      <c r="O262" s="539"/>
      <c r="P262" s="539"/>
      <c r="Q262" s="397">
        <f>SUM(Q263:Q276)</f>
        <v>447640</v>
      </c>
      <c r="S262" s="353"/>
      <c r="T262" s="353"/>
    </row>
    <row r="263" spans="2:20" ht="15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8.5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2.75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5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5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5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8.5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5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5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5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5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5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5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5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5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5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5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5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5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5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5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5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5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5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2" customHeight="1">
      <c r="B288" s="45" t="s">
        <v>583</v>
      </c>
      <c r="C288" s="536" t="s">
        <v>860</v>
      </c>
      <c r="D288" s="536"/>
      <c r="E288" s="536"/>
      <c r="F288" s="536"/>
      <c r="G288" s="536"/>
      <c r="H288" s="536"/>
      <c r="I288" s="539">
        <f>SUM(L289:L307)</f>
        <v>0</v>
      </c>
      <c r="J288" s="539"/>
      <c r="K288" s="539"/>
      <c r="L288" s="539"/>
      <c r="M288" s="539">
        <f>SUM(P289:P306)</f>
        <v>0</v>
      </c>
      <c r="N288" s="539"/>
      <c r="O288" s="539"/>
      <c r="P288" s="539"/>
      <c r="Q288" s="397">
        <f>SUM(Q289:Q302)</f>
        <v>0</v>
      </c>
      <c r="S288" s="353"/>
      <c r="T288" s="353"/>
    </row>
    <row r="289" spans="2:17" ht="15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5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5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5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5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5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5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5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5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5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5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5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5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5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5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5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5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5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5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5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5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5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5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5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5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5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5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5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5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5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5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5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5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5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5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5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5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5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5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5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5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5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5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5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5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5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5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5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5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5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5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5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5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5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5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5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5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5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5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5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5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5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5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5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5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5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5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5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5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0" t="s">
        <v>642</v>
      </c>
      <c r="C433" s="560" t="s">
        <v>643</v>
      </c>
      <c r="D433" s="560"/>
      <c r="E433" s="560"/>
      <c r="F433" s="560"/>
      <c r="G433" s="560"/>
      <c r="H433" s="560"/>
      <c r="I433" s="561">
        <f>I434*I4</f>
        <v>1636949.7260000003</v>
      </c>
      <c r="J433" s="561"/>
      <c r="K433" s="561"/>
      <c r="L433" s="561"/>
      <c r="M433" s="561">
        <f>M434*M4</f>
        <v>48304.600000000006</v>
      </c>
      <c r="N433" s="561"/>
      <c r="O433" s="561"/>
      <c r="P433" s="561"/>
      <c r="Q433" s="293">
        <f>Q434*Q4</f>
        <v>1685254.3260000004</v>
      </c>
    </row>
    <row r="434" spans="2:17" ht="25.5" customHeight="1">
      <c r="B434" s="562" t="s">
        <v>644</v>
      </c>
      <c r="C434" s="562" t="s">
        <v>645</v>
      </c>
      <c r="D434" s="562"/>
      <c r="E434" s="562"/>
      <c r="F434" s="562"/>
      <c r="G434" s="562"/>
      <c r="H434" s="562"/>
      <c r="I434" s="563">
        <v>0.1</v>
      </c>
      <c r="J434" s="563"/>
      <c r="K434" s="563"/>
      <c r="L434" s="563"/>
      <c r="M434" s="563">
        <v>0.1</v>
      </c>
      <c r="N434" s="563"/>
      <c r="O434" s="563"/>
      <c r="P434" s="563"/>
      <c r="Q434" s="294">
        <v>0.1</v>
      </c>
    </row>
    <row r="435" spans="2:17" ht="27" customHeight="1">
      <c r="B435" s="564" t="s">
        <v>646</v>
      </c>
      <c r="C435" s="564" t="s">
        <v>646</v>
      </c>
      <c r="D435" s="564"/>
      <c r="E435" s="564"/>
      <c r="F435" s="564"/>
      <c r="G435" s="564"/>
      <c r="H435" s="564"/>
      <c r="I435" s="561">
        <f>I444*I433</f>
        <v>1080386.81916</v>
      </c>
      <c r="J435" s="561"/>
      <c r="K435" s="561"/>
      <c r="L435" s="561"/>
      <c r="M435" s="561">
        <f>M433*I444</f>
        <v>31881.036</v>
      </c>
      <c r="N435" s="561"/>
      <c r="O435" s="561"/>
      <c r="P435" s="561"/>
      <c r="Q435" s="293">
        <f>Q433*I444</f>
        <v>1112267.85516</v>
      </c>
    </row>
    <row r="436" spans="2:17" ht="25.5" customHeight="1">
      <c r="B436" s="565" t="s">
        <v>648</v>
      </c>
      <c r="C436" s="565" t="s">
        <v>648</v>
      </c>
      <c r="D436" s="565"/>
      <c r="E436" s="565"/>
      <c r="F436" s="565"/>
      <c r="G436" s="565"/>
      <c r="H436" s="565"/>
      <c r="I436" s="561">
        <v>0</v>
      </c>
      <c r="J436" s="561"/>
      <c r="K436" s="561"/>
      <c r="L436" s="561"/>
      <c r="M436" s="561">
        <v>0</v>
      </c>
      <c r="N436" s="561"/>
      <c r="O436" s="561"/>
      <c r="P436" s="561"/>
      <c r="Q436" s="295">
        <v>0</v>
      </c>
    </row>
    <row r="439" spans="2:17" ht="16.5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5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68">
        <f>Q433</f>
        <v>1685254.3260000004</v>
      </c>
      <c r="E442" s="568"/>
      <c r="F442" s="568"/>
      <c r="G442" s="568"/>
      <c r="H442" s="568"/>
      <c r="I442" s="327"/>
      <c r="J442" s="303"/>
      <c r="K442" s="405"/>
    </row>
    <row r="443" spans="2:17" ht="21.75" customHeight="1">
      <c r="B443" s="303"/>
      <c r="C443" s="407" t="s">
        <v>652</v>
      </c>
      <c r="D443" s="569">
        <v>0.06</v>
      </c>
      <c r="E443" s="569"/>
      <c r="F443" s="569"/>
      <c r="G443" s="569"/>
      <c r="H443" s="569"/>
      <c r="I443" s="313"/>
      <c r="J443" s="303"/>
      <c r="K443" s="405"/>
    </row>
    <row r="444" spans="2:17" ht="21.75" customHeight="1">
      <c r="B444" s="303"/>
      <c r="C444" s="406" t="s">
        <v>653</v>
      </c>
      <c r="D444" s="568">
        <f>Q3*D443</f>
        <v>1112267.85516</v>
      </c>
      <c r="E444" s="568"/>
      <c r="F444" s="568"/>
      <c r="G444" s="568"/>
      <c r="H444" s="568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68">
        <f>D442-D444</f>
        <v>572986.47084000031</v>
      </c>
      <c r="E445" s="568"/>
      <c r="F445" s="568"/>
      <c r="G445" s="568"/>
      <c r="H445" s="568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87">
        <v>0.1</v>
      </c>
      <c r="E446" s="587"/>
      <c r="F446" s="587"/>
      <c r="G446" s="587"/>
      <c r="H446" s="587"/>
      <c r="I446" s="313"/>
      <c r="J446" s="303"/>
      <c r="K446" s="405"/>
    </row>
    <row r="447" spans="2:17" ht="21.75" customHeight="1">
      <c r="B447" s="303"/>
      <c r="C447" s="406" t="s">
        <v>656</v>
      </c>
      <c r="D447" s="568">
        <f>D446*Q3</f>
        <v>1853779.7586000003</v>
      </c>
      <c r="E447" s="568"/>
      <c r="F447" s="568"/>
      <c r="G447" s="568"/>
      <c r="H447" s="568"/>
      <c r="I447" s="313"/>
      <c r="J447" s="303"/>
      <c r="K447" s="405"/>
    </row>
    <row r="448" spans="2:17" ht="26.45" customHeight="1">
      <c r="B448" s="303"/>
      <c r="C448" s="406" t="s">
        <v>657</v>
      </c>
      <c r="D448" s="568">
        <f>S5+S49+S117+S178</f>
        <v>5792046.9000000004</v>
      </c>
      <c r="E448" s="568"/>
      <c r="F448" s="568"/>
      <c r="G448" s="568"/>
      <c r="H448" s="568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5">
      <c r="B449" s="303"/>
      <c r="C449" s="303"/>
      <c r="D449" s="306"/>
      <c r="E449" s="303"/>
      <c r="F449" s="586"/>
      <c r="G449" s="586"/>
      <c r="H449" s="586"/>
      <c r="I449" s="586"/>
      <c r="J449" s="586"/>
    </row>
    <row r="450" spans="2:11" ht="16.5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5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625" defaultRowHeight="14.25"/>
  <cols>
    <col min="1" max="2" width="9.625" customWidth="1"/>
    <col min="3" max="3" width="74.25" customWidth="1"/>
    <col min="4" max="4" width="8" style="111" customWidth="1"/>
    <col min="5" max="5" width="5.125" customWidth="1"/>
    <col min="6" max="6" width="5.25" style="111" customWidth="1"/>
    <col min="7" max="8" width="5.625" style="111" customWidth="1"/>
    <col min="9" max="9" width="10.875" customWidth="1"/>
    <col min="10" max="10" width="7.125" customWidth="1"/>
    <col min="11" max="11" width="12" style="332" customWidth="1"/>
    <col min="12" max="12" width="12.75" customWidth="1"/>
    <col min="13" max="13" width="10.25" customWidth="1"/>
    <col min="14" max="14" width="6" customWidth="1"/>
    <col min="15" max="15" width="12" customWidth="1"/>
    <col min="16" max="16" width="14.375" customWidth="1"/>
    <col min="17" max="17" width="36.375" customWidth="1"/>
    <col min="18" max="18" width="4.25" customWidth="1"/>
    <col min="19" max="19" width="13.75" style="194" customWidth="1"/>
    <col min="20" max="20" width="14.75" style="194" customWidth="1"/>
    <col min="21" max="21" width="19.75" style="194" customWidth="1"/>
    <col min="22" max="22" width="10.125" style="194" customWidth="1"/>
    <col min="23" max="23" width="10.25" style="194" customWidth="1"/>
    <col min="24" max="24" width="9" style="194" customWidth="1"/>
    <col min="25" max="25" width="10.125" style="194" customWidth="1"/>
    <col min="26" max="26" width="10.25" customWidth="1"/>
  </cols>
  <sheetData>
    <row r="1" spans="2:20" ht="23.25" customHeight="1">
      <c r="B1" s="579" t="s">
        <v>803</v>
      </c>
      <c r="C1" s="579"/>
      <c r="D1" s="580" t="s">
        <v>1</v>
      </c>
      <c r="E1" s="580" t="s">
        <v>2</v>
      </c>
      <c r="F1" s="580" t="s">
        <v>861</v>
      </c>
      <c r="G1" s="581" t="s">
        <v>5</v>
      </c>
      <c r="H1" s="581"/>
      <c r="I1" s="578">
        <v>2020</v>
      </c>
      <c r="J1" s="578"/>
      <c r="K1" s="578"/>
      <c r="L1" s="578"/>
      <c r="M1" s="578">
        <v>2021</v>
      </c>
      <c r="N1" s="578"/>
      <c r="O1" s="578"/>
      <c r="P1" s="578"/>
      <c r="Q1" s="333"/>
      <c r="S1" s="194" t="s">
        <v>6</v>
      </c>
    </row>
    <row r="2" spans="2:20" ht="70.5" customHeight="1">
      <c r="B2" s="579"/>
      <c r="C2" s="579"/>
      <c r="D2" s="580"/>
      <c r="E2" s="580"/>
      <c r="F2" s="580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60" t="s">
        <v>18</v>
      </c>
      <c r="C3" s="560"/>
      <c r="D3" s="560"/>
      <c r="E3" s="560"/>
      <c r="F3" s="560"/>
      <c r="G3" s="560"/>
      <c r="H3" s="560"/>
      <c r="I3" s="561">
        <f>I4+I433</f>
        <v>16108946.986000001</v>
      </c>
      <c r="J3" s="561"/>
      <c r="K3" s="561"/>
      <c r="L3" s="561"/>
      <c r="M3" s="561">
        <f>M4+M433</f>
        <v>531350.6</v>
      </c>
      <c r="N3" s="561"/>
      <c r="O3" s="561"/>
      <c r="P3" s="561"/>
      <c r="Q3" s="293">
        <f>Q4+Q433</f>
        <v>16640297.586000003</v>
      </c>
    </row>
    <row r="4" spans="2:20" ht="25.5" customHeight="1">
      <c r="B4" s="565" t="s">
        <v>19</v>
      </c>
      <c r="C4" s="565"/>
      <c r="D4" s="565"/>
      <c r="E4" s="565"/>
      <c r="F4" s="565"/>
      <c r="G4" s="565"/>
      <c r="H4" s="565"/>
      <c r="I4" s="561">
        <f>I5+I49+J117+I178+I196+I232+I262</f>
        <v>14644497.260000002</v>
      </c>
      <c r="J4" s="561"/>
      <c r="K4" s="561"/>
      <c r="L4" s="561"/>
      <c r="M4" s="561">
        <f>M5+M49+M117+M178+M196+M232+M262</f>
        <v>483046</v>
      </c>
      <c r="N4" s="561"/>
      <c r="O4" s="561"/>
      <c r="P4" s="561"/>
      <c r="Q4" s="338">
        <f>Q5+Q49+Q117+Q178+Q196+Q232+Q262</f>
        <v>15127543.260000002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4">
        <f>SUM(P6:P43)</f>
        <v>453046</v>
      </c>
      <c r="N5" s="584"/>
      <c r="O5" s="584"/>
      <c r="P5" s="584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 ht="15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 ht="15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 ht="15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 ht="15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 ht="15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 ht="15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 ht="15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 ht="15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 ht="15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 ht="15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5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 ht="1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 ht="1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 ht="15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 ht="15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 ht="1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 ht="1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 ht="1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 ht="1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 ht="1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 ht="1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 ht="1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 ht="1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 ht="1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 ht="1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 ht="1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 ht="1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 ht="15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 ht="15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 ht="15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30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 ht="15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 ht="15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 ht="15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 ht="15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 ht="15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 ht="15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5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5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5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5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5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36" t="s">
        <v>871</v>
      </c>
      <c r="D49" s="536"/>
      <c r="E49" s="536"/>
      <c r="F49" s="536"/>
      <c r="G49" s="536"/>
      <c r="H49" s="536"/>
      <c r="I49" s="584">
        <f>SUM(L50:L116)</f>
        <v>1869800</v>
      </c>
      <c r="J49" s="584"/>
      <c r="K49" s="584"/>
      <c r="L49" s="584"/>
      <c r="M49" s="584">
        <f>SUM(P50:P110)</f>
        <v>6000</v>
      </c>
      <c r="N49" s="584"/>
      <c r="O49" s="584"/>
      <c r="P49" s="584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5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5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5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5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5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5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5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5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5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5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5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5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5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5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5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5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5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5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5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5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5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5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5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5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5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5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5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5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5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5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5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5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5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5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5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5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5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5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5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5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5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5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5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5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5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5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5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5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5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5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5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5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5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5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5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5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5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5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5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5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5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5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5" t="s">
        <v>943</v>
      </c>
      <c r="D117" s="585"/>
      <c r="E117" s="585"/>
      <c r="F117" s="585"/>
      <c r="G117" s="585"/>
      <c r="H117" s="585"/>
      <c r="I117" s="585"/>
      <c r="J117" s="584">
        <f>SUM(L118:L177)</f>
        <v>3410257.9600000004</v>
      </c>
      <c r="K117" s="584"/>
      <c r="L117" s="584"/>
      <c r="M117" s="584">
        <f>SUM(P118:P171)</f>
        <v>6000</v>
      </c>
      <c r="N117" s="584"/>
      <c r="O117" s="584"/>
      <c r="P117" s="584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5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5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5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5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5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5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5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5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5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5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5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5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5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5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5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5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30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5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5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5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5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5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5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5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5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5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5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5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5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5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5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5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5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5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5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5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5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5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5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5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5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5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5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5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5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5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5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5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5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5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5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5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5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5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5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5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36" t="s">
        <v>994</v>
      </c>
      <c r="D178" s="536"/>
      <c r="E178" s="536"/>
      <c r="F178" s="536"/>
      <c r="G178" s="536"/>
      <c r="H178" s="536"/>
      <c r="I178" s="584">
        <f>SUM(L179:L195)</f>
        <v>1045100</v>
      </c>
      <c r="J178" s="584"/>
      <c r="K178" s="584"/>
      <c r="L178" s="584"/>
      <c r="M178" s="584">
        <f>SUM(P179:P195)</f>
        <v>6000</v>
      </c>
      <c r="N178" s="584"/>
      <c r="O178" s="584"/>
      <c r="P178" s="584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5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5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5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5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5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5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5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5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5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5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5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5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5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36" t="s">
        <v>1001</v>
      </c>
      <c r="D196" s="536"/>
      <c r="E196" s="536"/>
      <c r="F196" s="536"/>
      <c r="G196" s="536"/>
      <c r="H196" s="536"/>
      <c r="I196" s="539">
        <f>SUM(L197:L231)</f>
        <v>99160.3</v>
      </c>
      <c r="J196" s="539"/>
      <c r="K196" s="539"/>
      <c r="L196" s="539"/>
      <c r="M196" s="539">
        <f>SUM(P197:P229)</f>
        <v>6000</v>
      </c>
      <c r="N196" s="539"/>
      <c r="O196" s="539"/>
      <c r="P196" s="539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5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5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5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5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5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5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5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5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5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5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5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5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5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5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5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5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5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5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5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5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5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5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5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5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5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5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5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5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5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5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5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5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5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5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36" t="s">
        <v>1032</v>
      </c>
      <c r="D232" s="536"/>
      <c r="E232" s="536"/>
      <c r="F232" s="536"/>
      <c r="G232" s="536"/>
      <c r="H232" s="536"/>
      <c r="I232" s="539">
        <f>SUM(L233:L251)</f>
        <v>587700</v>
      </c>
      <c r="J232" s="539"/>
      <c r="K232" s="539"/>
      <c r="L232" s="539"/>
      <c r="M232" s="539">
        <f>SUM(P233:P260)</f>
        <v>6000</v>
      </c>
      <c r="N232" s="539"/>
      <c r="O232" s="539"/>
      <c r="P232" s="539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5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5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5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5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5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5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5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5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5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5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5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5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5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5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5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5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5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5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5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2" customHeight="1">
      <c r="B262" s="45" t="s">
        <v>567</v>
      </c>
      <c r="C262" s="536" t="s">
        <v>859</v>
      </c>
      <c r="D262" s="536"/>
      <c r="E262" s="536"/>
      <c r="F262" s="536"/>
      <c r="G262" s="536"/>
      <c r="H262" s="536"/>
      <c r="I262" s="539">
        <f>SUM(L263:L281)</f>
        <v>447640</v>
      </c>
      <c r="J262" s="539"/>
      <c r="K262" s="539"/>
      <c r="L262" s="539"/>
      <c r="M262" s="539">
        <f>SUM(P263:P280)</f>
        <v>0</v>
      </c>
      <c r="N262" s="539"/>
      <c r="O262" s="539"/>
      <c r="P262" s="539"/>
      <c r="Q262" s="397">
        <f>SUM(Q263:Q276)</f>
        <v>447640</v>
      </c>
      <c r="S262" s="353"/>
      <c r="T262" s="353"/>
    </row>
    <row r="263" spans="2:20" ht="15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8.5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2.75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5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5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5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8.5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5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5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5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5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5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5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5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5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5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5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5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5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5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5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5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5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5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2" customHeight="1">
      <c r="B288" s="45" t="s">
        <v>583</v>
      </c>
      <c r="C288" s="536" t="s">
        <v>860</v>
      </c>
      <c r="D288" s="536"/>
      <c r="E288" s="536"/>
      <c r="F288" s="536"/>
      <c r="G288" s="536"/>
      <c r="H288" s="536"/>
      <c r="I288" s="539">
        <f>SUM(L289:L307)</f>
        <v>0</v>
      </c>
      <c r="J288" s="539"/>
      <c r="K288" s="539"/>
      <c r="L288" s="539"/>
      <c r="M288" s="539">
        <f>SUM(P289:P306)</f>
        <v>0</v>
      </c>
      <c r="N288" s="539"/>
      <c r="O288" s="539"/>
      <c r="P288" s="539"/>
      <c r="Q288" s="397">
        <f>SUM(Q289:Q302)</f>
        <v>0</v>
      </c>
      <c r="S288" s="353"/>
      <c r="T288" s="353"/>
    </row>
    <row r="289" spans="2:17" ht="15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5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5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5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5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5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5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5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5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5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5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5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5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5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5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5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5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5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5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5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5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5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5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5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5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5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5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5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5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5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5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5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5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5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5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5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5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5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5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5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5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5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5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5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5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5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5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5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5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5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5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5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5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5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5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5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5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5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5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5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5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5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5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5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5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5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5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5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5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60" t="s">
        <v>642</v>
      </c>
      <c r="C433" s="560" t="s">
        <v>643</v>
      </c>
      <c r="D433" s="560"/>
      <c r="E433" s="560"/>
      <c r="F433" s="560"/>
      <c r="G433" s="560"/>
      <c r="H433" s="560"/>
      <c r="I433" s="561">
        <f>I434*I4</f>
        <v>1464449.7260000003</v>
      </c>
      <c r="J433" s="561"/>
      <c r="K433" s="561"/>
      <c r="L433" s="561"/>
      <c r="M433" s="561">
        <f>M434*M4</f>
        <v>48304.600000000006</v>
      </c>
      <c r="N433" s="561"/>
      <c r="O433" s="561"/>
      <c r="P433" s="561"/>
      <c r="Q433" s="293">
        <f>Q434*Q4</f>
        <v>1512754.3260000004</v>
      </c>
    </row>
    <row r="434" spans="2:17" ht="25.5" customHeight="1">
      <c r="B434" s="562" t="s">
        <v>644</v>
      </c>
      <c r="C434" s="562" t="s">
        <v>645</v>
      </c>
      <c r="D434" s="562"/>
      <c r="E434" s="562"/>
      <c r="F434" s="562"/>
      <c r="G434" s="562"/>
      <c r="H434" s="562"/>
      <c r="I434" s="563">
        <v>0.1</v>
      </c>
      <c r="J434" s="563"/>
      <c r="K434" s="563"/>
      <c r="L434" s="563"/>
      <c r="M434" s="563">
        <v>0.1</v>
      </c>
      <c r="N434" s="563"/>
      <c r="O434" s="563"/>
      <c r="P434" s="563"/>
      <c r="Q434" s="294">
        <v>0.1</v>
      </c>
    </row>
    <row r="435" spans="2:17" ht="27" customHeight="1">
      <c r="B435" s="564" t="s">
        <v>646</v>
      </c>
      <c r="C435" s="564" t="s">
        <v>646</v>
      </c>
      <c r="D435" s="564"/>
      <c r="E435" s="564"/>
      <c r="F435" s="564"/>
      <c r="G435" s="564"/>
      <c r="H435" s="564"/>
      <c r="I435" s="561">
        <f>I444*I433</f>
        <v>966536.81916000007</v>
      </c>
      <c r="J435" s="561"/>
      <c r="K435" s="561"/>
      <c r="L435" s="561"/>
      <c r="M435" s="561">
        <f>M433*I444</f>
        <v>31881.036</v>
      </c>
      <c r="N435" s="561"/>
      <c r="O435" s="561"/>
      <c r="P435" s="561"/>
      <c r="Q435" s="293">
        <f>Q433*I444</f>
        <v>998417.85516000015</v>
      </c>
    </row>
    <row r="436" spans="2:17" ht="25.5" customHeight="1">
      <c r="B436" s="565" t="s">
        <v>648</v>
      </c>
      <c r="C436" s="565" t="s">
        <v>648</v>
      </c>
      <c r="D436" s="565"/>
      <c r="E436" s="565"/>
      <c r="F436" s="565"/>
      <c r="G436" s="565"/>
      <c r="H436" s="565"/>
      <c r="I436" s="561">
        <v>0</v>
      </c>
      <c r="J436" s="561"/>
      <c r="K436" s="561"/>
      <c r="L436" s="561"/>
      <c r="M436" s="561">
        <v>0</v>
      </c>
      <c r="N436" s="561"/>
      <c r="O436" s="561"/>
      <c r="P436" s="561"/>
      <c r="Q436" s="295">
        <v>0</v>
      </c>
    </row>
    <row r="439" spans="2:17" ht="16.5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5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68">
        <f>Q433</f>
        <v>1512754.3260000004</v>
      </c>
      <c r="E442" s="568"/>
      <c r="F442" s="568"/>
      <c r="G442" s="568"/>
      <c r="H442" s="568"/>
      <c r="I442" s="310"/>
      <c r="J442" s="303"/>
      <c r="K442" s="405"/>
    </row>
    <row r="443" spans="2:17" ht="21.75" customHeight="1">
      <c r="B443" s="303"/>
      <c r="C443" s="407" t="s">
        <v>652</v>
      </c>
      <c r="D443" s="569">
        <v>0.06</v>
      </c>
      <c r="E443" s="569"/>
      <c r="F443" s="569"/>
      <c r="G443" s="569"/>
      <c r="H443" s="569"/>
      <c r="I443" s="312"/>
      <c r="J443" s="303"/>
      <c r="K443" s="405"/>
    </row>
    <row r="444" spans="2:17" ht="21.75" customHeight="1">
      <c r="B444" s="303"/>
      <c r="C444" s="406" t="s">
        <v>653</v>
      </c>
      <c r="D444" s="568">
        <f>Q3*D443</f>
        <v>998417.85516000015</v>
      </c>
      <c r="E444" s="568"/>
      <c r="F444" s="568"/>
      <c r="G444" s="568"/>
      <c r="H444" s="568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68">
        <f>D442-D444</f>
        <v>514336.4708400002</v>
      </c>
      <c r="E445" s="568"/>
      <c r="F445" s="568"/>
      <c r="G445" s="568"/>
      <c r="H445" s="568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71">
        <v>0.1</v>
      </c>
      <c r="E446" s="571"/>
      <c r="F446" s="571"/>
      <c r="G446" s="571"/>
      <c r="H446" s="571"/>
      <c r="I446" s="312"/>
      <c r="J446" s="303"/>
      <c r="K446" s="405"/>
    </row>
    <row r="447" spans="2:17" ht="21.75" customHeight="1">
      <c r="B447" s="303"/>
      <c r="C447" s="406" t="s">
        <v>656</v>
      </c>
      <c r="D447" s="568">
        <f>D446*Q3</f>
        <v>1664029.7586000003</v>
      </c>
      <c r="E447" s="568"/>
      <c r="F447" s="568"/>
      <c r="G447" s="568"/>
      <c r="H447" s="568"/>
      <c r="I447" s="312"/>
      <c r="J447" s="303"/>
      <c r="K447" s="405"/>
    </row>
    <row r="448" spans="2:17" ht="26.45" customHeight="1">
      <c r="B448" s="303"/>
      <c r="C448" s="406" t="s">
        <v>1064</v>
      </c>
      <c r="D448" s="568">
        <f>S5+S49+S117+S178</f>
        <v>4067046.9</v>
      </c>
      <c r="E448" s="568"/>
      <c r="F448" s="568"/>
      <c r="G448" s="568"/>
      <c r="H448" s="568"/>
      <c r="I448" s="319">
        <f>D448/Q3</f>
        <v>0.2444095052375585</v>
      </c>
      <c r="J448" s="303" t="s">
        <v>1060</v>
      </c>
      <c r="K448" s="417"/>
    </row>
    <row r="449" spans="2:11" ht="16.5">
      <c r="B449" s="303"/>
      <c r="C449" s="303"/>
      <c r="D449" s="306"/>
      <c r="E449" s="303"/>
      <c r="F449" s="586"/>
      <c r="G449" s="586"/>
      <c r="H449" s="586"/>
      <c r="I449" s="586"/>
      <c r="J449" s="586"/>
      <c r="K449" s="405"/>
    </row>
    <row r="450" spans="2:11" ht="16.5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5">
      <c r="B454" s="405" t="s">
        <v>1065</v>
      </c>
    </row>
    <row r="456" spans="2:11" ht="15">
      <c r="B456" s="342" t="s">
        <v>97</v>
      </c>
      <c r="C456" s="378" t="s">
        <v>877</v>
      </c>
    </row>
    <row r="457" spans="2:11" ht="15">
      <c r="B457" s="342" t="s">
        <v>99</v>
      </c>
      <c r="C457" s="378" t="s">
        <v>878</v>
      </c>
    </row>
    <row r="458" spans="2:11" ht="15">
      <c r="B458" s="342" t="s">
        <v>101</v>
      </c>
      <c r="C458" s="378" t="s">
        <v>879</v>
      </c>
    </row>
    <row r="459" spans="2:11" ht="15">
      <c r="B459" s="342" t="s">
        <v>103</v>
      </c>
      <c r="C459" s="378" t="s">
        <v>880</v>
      </c>
    </row>
    <row r="460" spans="2:11" ht="15">
      <c r="B460" s="342" t="s">
        <v>106</v>
      </c>
      <c r="C460" s="378" t="s">
        <v>881</v>
      </c>
    </row>
    <row r="461" spans="2:11" ht="15">
      <c r="B461" s="342" t="s">
        <v>108</v>
      </c>
      <c r="C461" s="378" t="s">
        <v>882</v>
      </c>
    </row>
    <row r="462" spans="2:11" ht="15">
      <c r="B462" s="381" t="s">
        <v>911</v>
      </c>
      <c r="C462" s="382" t="s">
        <v>912</v>
      </c>
      <c r="E462" s="321" t="s">
        <v>1066</v>
      </c>
    </row>
    <row r="463" spans="2:11" ht="15">
      <c r="B463" s="342" t="s">
        <v>175</v>
      </c>
      <c r="C463" s="394" t="s">
        <v>949</v>
      </c>
    </row>
    <row r="464" spans="2:11" ht="15">
      <c r="B464" s="342"/>
      <c r="C464" s="394"/>
    </row>
  </sheetData>
  <mergeCells count="57">
    <mergeCell ref="F449:J449"/>
    <mergeCell ref="D444:H444"/>
    <mergeCell ref="D445:H445"/>
    <mergeCell ref="D446:H446"/>
    <mergeCell ref="D447:H447"/>
    <mergeCell ref="D448:H448"/>
    <mergeCell ref="B436:H436"/>
    <mergeCell ref="I436:L436"/>
    <mergeCell ref="M436:P436"/>
    <mergeCell ref="D442:H442"/>
    <mergeCell ref="D443:H443"/>
    <mergeCell ref="B434:H434"/>
    <mergeCell ref="I434:L434"/>
    <mergeCell ref="M434:P434"/>
    <mergeCell ref="B435:H435"/>
    <mergeCell ref="I435:L435"/>
    <mergeCell ref="M435:P435"/>
    <mergeCell ref="C288:H288"/>
    <mergeCell ref="I288:L288"/>
    <mergeCell ref="M288:P288"/>
    <mergeCell ref="B433:H433"/>
    <mergeCell ref="I433:L433"/>
    <mergeCell ref="M433:P433"/>
    <mergeCell ref="C232:H232"/>
    <mergeCell ref="I232:L232"/>
    <mergeCell ref="M232:P232"/>
    <mergeCell ref="C262:H262"/>
    <mergeCell ref="I262:L262"/>
    <mergeCell ref="M262:P262"/>
    <mergeCell ref="C178:H178"/>
    <mergeCell ref="I178:L178"/>
    <mergeCell ref="M178:P178"/>
    <mergeCell ref="C196:H196"/>
    <mergeCell ref="I196:L196"/>
    <mergeCell ref="M196:P196"/>
    <mergeCell ref="C49:H49"/>
    <mergeCell ref="I49:L49"/>
    <mergeCell ref="M49:P49"/>
    <mergeCell ref="C117:I117"/>
    <mergeCell ref="J117:L117"/>
    <mergeCell ref="M117:P117"/>
    <mergeCell ref="B4:H4"/>
    <mergeCell ref="I4:L4"/>
    <mergeCell ref="M4:P4"/>
    <mergeCell ref="C5:H5"/>
    <mergeCell ref="I5:L5"/>
    <mergeCell ref="M5:P5"/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75" defaultRowHeight="14.25"/>
  <cols>
    <col min="1" max="1" width="45.875" customWidth="1"/>
    <col min="2" max="2" width="14.875" customWidth="1"/>
    <col min="3" max="5" width="16.875" customWidth="1"/>
    <col min="6" max="6" width="14.875" customWidth="1"/>
    <col min="7" max="8" width="16.875" customWidth="1"/>
    <col min="9" max="9" width="20.125" customWidth="1"/>
    <col min="10" max="10" width="13.125" customWidth="1"/>
  </cols>
  <sheetData>
    <row r="1" spans="1:10" ht="18.75">
      <c r="A1" s="588" t="s">
        <v>1067</v>
      </c>
      <c r="B1" s="588"/>
      <c r="C1" s="588"/>
      <c r="D1" s="588"/>
      <c r="E1" s="588"/>
      <c r="F1" s="588"/>
      <c r="G1" s="588"/>
      <c r="H1" s="588"/>
      <c r="I1" s="588"/>
      <c r="J1" t="s">
        <v>1068</v>
      </c>
    </row>
    <row r="2" spans="1:10" ht="15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5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5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5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5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5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5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5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5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5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5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Drogosz, Monika</cp:lastModifiedBy>
  <cp:revision>35</cp:revision>
  <cp:lastPrinted>2023-04-20T16:28:31Z</cp:lastPrinted>
  <dcterms:created xsi:type="dcterms:W3CDTF">2017-12-14T18:10:06Z</dcterms:created>
  <dcterms:modified xsi:type="dcterms:W3CDTF">2023-08-30T12:01:43Z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