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9440" windowHeight="11640" activeTab="1"/>
  </bookViews>
  <sheets>
    <sheet name="lista podstawowa" sheetId="4" r:id="rId1"/>
    <sheet name="lista rezerwowa" sheetId="6" r:id="rId2"/>
  </sheets>
  <definedNames>
    <definedName name="_xlnm._FilterDatabase" localSheetId="0" hidden="1">'lista podstawowa'!$A$7:$K$15</definedName>
    <definedName name="_xlnm._FilterDatabase" localSheetId="1" hidden="1">'lista rezerwowa'!$A$6:$K$13</definedName>
  </definedNames>
  <calcPr calcId="145621"/>
</workbook>
</file>

<file path=xl/calcChain.xml><?xml version="1.0" encoding="utf-8"?>
<calcChain xmlns="http://schemas.openxmlformats.org/spreadsheetml/2006/main">
  <c r="G15" i="4" l="1"/>
  <c r="K13" i="6" l="1"/>
  <c r="H13" i="6"/>
  <c r="G13" i="6"/>
  <c r="F13" i="6"/>
  <c r="E13" i="6"/>
  <c r="I12" i="6"/>
  <c r="I11" i="6"/>
  <c r="I10" i="6"/>
  <c r="I9" i="6"/>
  <c r="I8" i="6"/>
  <c r="I7" i="6"/>
  <c r="K15" i="4"/>
  <c r="H15" i="4"/>
  <c r="F15" i="4"/>
  <c r="E15" i="4"/>
  <c r="I14" i="4"/>
  <c r="I13" i="4"/>
  <c r="I12" i="4"/>
  <c r="I11" i="4"/>
  <c r="I10" i="4"/>
  <c r="I9" i="4"/>
  <c r="I8" i="4"/>
  <c r="I13" i="6" l="1"/>
  <c r="I15" i="4"/>
</calcChain>
</file>

<file path=xl/sharedStrings.xml><?xml version="1.0" encoding="utf-8"?>
<sst xmlns="http://schemas.openxmlformats.org/spreadsheetml/2006/main" count="69" uniqueCount="57">
  <si>
    <t>Numer wniosku (sygnatura)</t>
  </si>
  <si>
    <t>Tytuł projektu</t>
  </si>
  <si>
    <t>Wartość ogółem</t>
  </si>
  <si>
    <t>Wydatki kwalifikowalne</t>
  </si>
  <si>
    <t>Wnioskowane dofinansowanie</t>
  </si>
  <si>
    <t>Nazwa wnioskodawcy</t>
  </si>
  <si>
    <t>RPSW.06.05.00-26-0007/16</t>
  </si>
  <si>
    <t>Rozwój społeczno-gospodarczy, fizyczny i przestrzenny miasta Busko-Zdrój poprzez działania rewitalizacyjne.</t>
  </si>
  <si>
    <t>GMINA BUSKO-ZDRÓJ</t>
  </si>
  <si>
    <t>RPSW.06.05.00-26-0001/16</t>
  </si>
  <si>
    <t>Przebudowa placu T. Kościuszki (Rynku) w Jędrzejowie w ramach przywrócenia historycznej funkcji rynku jędrzejowskiego jako przestrzeni integracji społeczności lokalnych w miejsce obecnego ronda komunikacyjnego wraz z realizacją i przebudową niezbędnych obiektów budowlanych towarzyszących inwestycji</t>
  </si>
  <si>
    <t>GMINA JĘDRZEJÓW</t>
  </si>
  <si>
    <t>RPSW.06.05.00-26-0013/16</t>
  </si>
  <si>
    <t>Rewitalizacja Rynku i Starego Miasta w Staszowie</t>
  </si>
  <si>
    <t>GMINA STASZÓW</t>
  </si>
  <si>
    <t>RPSW.06.05.00-26-0003/16</t>
  </si>
  <si>
    <t>Rewitalizacja obszarów zdegradowanych o silnym potencjale gospodarczym, społecznym i rekreacyjno - kulturowym na terenie miasta Ostrowca Świętokrzyskiego</t>
  </si>
  <si>
    <t>GMINA OSTROWIEC ŚWIĘTOKRZYSKI</t>
  </si>
  <si>
    <t>RPSW.06.05.00-26-0006/16</t>
  </si>
  <si>
    <t>Rewitalizacja Osiedli Zachodnie i Dolna Kamienna w Skarżysku-Kamiennej.</t>
  </si>
  <si>
    <t>GMINA SKARŻYSKO-KAMIENNA</t>
  </si>
  <si>
    <t>RPSW.06.05.00-26-0004/16</t>
  </si>
  <si>
    <t>W kierunku uzdrowiska – rewitalizacja miasta Kazimierza Wielka</t>
  </si>
  <si>
    <t>GMINA KAZIMIERZA WIELKA</t>
  </si>
  <si>
    <t>RPSW.06.05.00-26-0010/16</t>
  </si>
  <si>
    <t>Rewitalizacja - Lepsze życie w Starachowicach, mieście, które znalazło pomysł na siebie</t>
  </si>
  <si>
    <t>GMINA STARACHOWICE</t>
  </si>
  <si>
    <t>RPSW.06.05.00-26-0011/16</t>
  </si>
  <si>
    <t>Rewitalizacja miasta Końskie.</t>
  </si>
  <si>
    <t>GMINA KOŃSKIE</t>
  </si>
  <si>
    <t>RPSW.06.05.00-26-0005/16</t>
  </si>
  <si>
    <t>Rewitalizacja zabytkowego śródmieścia Kielc - Etap III</t>
  </si>
  <si>
    <t>GMINA KIELCE</t>
  </si>
  <si>
    <t>RPSW.06.05.00-26-0008/16</t>
  </si>
  <si>
    <t>Rewitalizacja Sandomierza - miasta dziedzictwa kulturowego i rozwoju</t>
  </si>
  <si>
    <t>GMINA SANDOMIERZ</t>
  </si>
  <si>
    <t>RPSW.06.05.00-26-0002/16</t>
  </si>
  <si>
    <t>Rewitalizacja śródmieścia Pińczowa -etap II</t>
  </si>
  <si>
    <t>GMINA PIŃCZÓW</t>
  </si>
  <si>
    <t>RPSW.06.05.00-26-0012/16</t>
  </si>
  <si>
    <t>Kompleksowa rewitalizacja centrum Włoszczowy – ukształtowanie estetycznej i funkcjonalnej przestrzeni publicznej, wpływającej na rozwój aktywności społecznej, rekreacji oraz przedsiębiorczości mieszkańców</t>
  </si>
  <si>
    <t>GMINA WŁOSZCZOWA</t>
  </si>
  <si>
    <t>RPSW.06.05.00-26-0009/16</t>
  </si>
  <si>
    <t>Rewitalizacja miasta Opatowa.</t>
  </si>
  <si>
    <t>GMINA OPATÓW</t>
  </si>
  <si>
    <t>SUMA</t>
  </si>
  <si>
    <t>Liczba punktów</t>
  </si>
  <si>
    <t>Proponowana kwota dofinansowania</t>
  </si>
  <si>
    <t>Lp.</t>
  </si>
  <si>
    <t>2  ex aequo</t>
  </si>
  <si>
    <t>6 ex aequo</t>
  </si>
  <si>
    <t>Wnioskowane dofinansowanie EFRR</t>
  </si>
  <si>
    <t>Wnioskowane dofinansowanie budżet państwa</t>
  </si>
  <si>
    <t xml:space="preserve">Załacznik nr 2 do Uchwały Nr  3356 /17 Zarządu Województwa Świętokrzyskiego z dnia  20.12. 2017 r. </t>
  </si>
  <si>
    <t xml:space="preserve">Załacznik nr 3 do Uchwały Nr   3356 /17 Zarządu Województwa Świętokrzyskiego z dnia  20.12.2017 r. </t>
  </si>
  <si>
    <t xml:space="preserve">Lista rezerwowa projektów  w ramach dwuetapowego konkursu zamknietego nr RPSW.06.05.00-IZ.00-26-072/16   w ramach Osi Priorytetowej 6 – Rozwój miast Działania 6.5 ,,Rewitalizacja obszarów miejskich i wiejskich’ Regionalnego Programu Operacyjnego Województwa Świętokrzyskiego na lata 2014 – 2020
</t>
  </si>
  <si>
    <t xml:space="preserve">Lista warunkowo wybranych projektów  w ramach dwuetapowego konkursu zamknietego nr RPSW.06.05.00-IZ.00-26-072/16   w ramach Osi Priorytetowej 6 – Rozwój miast Działania 6.5 ,,Rewitalizacja obszarów miejskich i wiejskich’ Regionalnego Programu Operacyjnego Województwa Świętokrzyskiego na lata 2014 –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</si>
</sst>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zł-415];\-#,##0.00\ [$zł-415]"/>
    <numFmt numFmtId="165" formatCode="#,##0.00\ &quot;zł&quot;"/>
  </numFmts>
  <fonts count="9" x14ac:knownFonts="1">
    <font>
      <sz val="11"/>
      <name val="Arial"/>
      <family val="1"/>
    </font>
    <font>
      <sz val="11"/>
      <name val="Arial"/>
      <family val="1"/>
    </font>
    <font>
      <sz val="12"/>
      <name val="Arial"/>
      <family val="1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1"/>
    </font>
    <font>
      <b/>
      <sz val="1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/>
    <xf numFmtId="165" fontId="0" fillId="0" borderId="0" xfId="0" applyNumberFormat="1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0" fillId="3" borderId="0" xfId="0" applyNumberFormat="1" applyFill="1"/>
    <xf numFmtId="0" fontId="0" fillId="3" borderId="0" xfId="0" applyFill="1"/>
    <xf numFmtId="0" fontId="5" fillId="4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5" fillId="0" borderId="1" xfId="1" applyFont="1" applyFill="1" applyBorder="1" applyAlignment="1">
      <alignment horizontal="center" wrapText="1"/>
    </xf>
    <xf numFmtId="164" fontId="5" fillId="0" borderId="1" xfId="0" applyNumberFormat="1" applyFont="1" applyBorder="1"/>
    <xf numFmtId="164" fontId="5" fillId="3" borderId="1" xfId="0" applyNumberFormat="1" applyFont="1" applyFill="1" applyBorder="1"/>
    <xf numFmtId="0" fontId="3" fillId="0" borderId="1" xfId="0" applyFont="1" applyBorder="1"/>
    <xf numFmtId="165" fontId="5" fillId="0" borderId="1" xfId="0" applyNumberFormat="1" applyFont="1" applyBorder="1"/>
    <xf numFmtId="0" fontId="7" fillId="0" borderId="0" xfId="0" applyFont="1"/>
    <xf numFmtId="0" fontId="8" fillId="0" borderId="1" xfId="1" applyFont="1" applyFill="1" applyBorder="1" applyAlignment="1">
      <alignment horizontal="right" vertical="center" wrapText="1"/>
    </xf>
    <xf numFmtId="164" fontId="8" fillId="0" borderId="1" xfId="0" applyNumberFormat="1" applyFont="1" applyBorder="1"/>
    <xf numFmtId="164" fontId="8" fillId="3" borderId="1" xfId="0" applyNumberFormat="1" applyFont="1" applyFill="1" applyBorder="1"/>
    <xf numFmtId="0" fontId="7" fillId="0" borderId="1" xfId="0" applyFont="1" applyBorder="1"/>
    <xf numFmtId="165" fontId="8" fillId="0" borderId="1" xfId="0" applyNumberFormat="1" applyFont="1" applyBorder="1"/>
    <xf numFmtId="164" fontId="0" fillId="0" borderId="0" xfId="0" applyNumberFormat="1"/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showOutlineSymbols="0" view="pageLayout" topLeftCell="B1" zoomScaleNormal="80" workbookViewId="0">
      <selection activeCell="B4" sqref="B4:L4"/>
    </sheetView>
  </sheetViews>
  <sheetFormatPr defaultRowHeight="14.25" x14ac:dyDescent="0.2"/>
  <cols>
    <col min="1" max="1" width="4.875" style="1" customWidth="1"/>
    <col min="2" max="2" width="15.875" style="1" customWidth="1"/>
    <col min="3" max="3" width="20.625" style="1" customWidth="1"/>
    <col min="4" max="4" width="49.75" style="1" customWidth="1"/>
    <col min="5" max="5" width="21.375" style="1" customWidth="1"/>
    <col min="6" max="6" width="22.125" style="1" customWidth="1"/>
    <col min="7" max="7" width="20.875" style="1" bestFit="1" customWidth="1"/>
    <col min="8" max="8" width="23.625" style="22" customWidth="1"/>
    <col min="9" max="9" width="18.875" style="22" customWidth="1"/>
    <col min="10" max="10" width="9.625" style="1" customWidth="1"/>
    <col min="11" max="11" width="19.375" style="2" customWidth="1"/>
    <col min="12" max="12" width="9" style="1"/>
    <col min="13" max="13" width="18.75" style="1" customWidth="1"/>
    <col min="14" max="16384" width="9" style="1"/>
  </cols>
  <sheetData>
    <row r="2" spans="1:13" ht="15" x14ac:dyDescent="0.25">
      <c r="B2" s="41" t="s">
        <v>53</v>
      </c>
      <c r="C2" s="41"/>
      <c r="D2" s="41"/>
      <c r="E2" s="41"/>
      <c r="F2" s="41"/>
      <c r="G2" s="41"/>
      <c r="H2" s="1"/>
      <c r="J2" s="22"/>
      <c r="K2" s="1"/>
      <c r="L2" s="2"/>
    </row>
    <row r="3" spans="1:13" ht="15" x14ac:dyDescent="0.25">
      <c r="B3" s="24"/>
      <c r="C3" s="24"/>
      <c r="D3" s="24"/>
      <c r="E3" s="24"/>
      <c r="F3" s="24"/>
      <c r="G3" s="24"/>
      <c r="H3" s="1"/>
      <c r="J3" s="22"/>
      <c r="K3" s="1"/>
      <c r="L3" s="2"/>
    </row>
    <row r="4" spans="1:13" ht="27.75" customHeight="1" x14ac:dyDescent="0.2">
      <c r="B4" s="42" t="s">
        <v>56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7" spans="1:13" s="7" customFormat="1" ht="50.1" customHeight="1" x14ac:dyDescent="0.2">
      <c r="A7" s="16" t="s">
        <v>48</v>
      </c>
      <c r="B7" s="16" t="s">
        <v>0</v>
      </c>
      <c r="C7" s="16" t="s">
        <v>5</v>
      </c>
      <c r="D7" s="16" t="s">
        <v>1</v>
      </c>
      <c r="E7" s="16" t="s">
        <v>2</v>
      </c>
      <c r="F7" s="16" t="s">
        <v>3</v>
      </c>
      <c r="G7" s="16" t="s">
        <v>4</v>
      </c>
      <c r="H7" s="23" t="s">
        <v>51</v>
      </c>
      <c r="I7" s="23" t="s">
        <v>52</v>
      </c>
      <c r="J7" s="16" t="s">
        <v>46</v>
      </c>
      <c r="K7" s="17" t="s">
        <v>47</v>
      </c>
    </row>
    <row r="8" spans="1:13" s="7" customFormat="1" ht="48.75" customHeight="1" x14ac:dyDescent="0.2">
      <c r="A8" s="3">
        <v>1</v>
      </c>
      <c r="B8" s="3" t="s">
        <v>21</v>
      </c>
      <c r="C8" s="3" t="s">
        <v>23</v>
      </c>
      <c r="D8" s="3" t="s">
        <v>22</v>
      </c>
      <c r="E8" s="4">
        <v>19023478.190000001</v>
      </c>
      <c r="F8" s="4">
        <v>18465791.670000002</v>
      </c>
      <c r="G8" s="4">
        <v>13772388.949999999</v>
      </c>
      <c r="H8" s="20">
        <v>11964287.189999999</v>
      </c>
      <c r="I8" s="20">
        <f t="shared" ref="I8:I14" si="0">G8-H8</f>
        <v>1808101.7599999998</v>
      </c>
      <c r="J8" s="5">
        <v>65</v>
      </c>
      <c r="K8" s="6">
        <v>13772388.949999999</v>
      </c>
    </row>
    <row r="9" spans="1:13" s="8" customFormat="1" ht="80.25" customHeight="1" x14ac:dyDescent="0.2">
      <c r="A9" s="38" t="s">
        <v>49</v>
      </c>
      <c r="B9" s="3" t="s">
        <v>39</v>
      </c>
      <c r="C9" s="3" t="s">
        <v>41</v>
      </c>
      <c r="D9" s="3" t="s">
        <v>40</v>
      </c>
      <c r="E9" s="4">
        <v>22614829.93</v>
      </c>
      <c r="F9" s="4">
        <v>21316948</v>
      </c>
      <c r="G9" s="4">
        <v>15257211.060000001</v>
      </c>
      <c r="H9" s="20">
        <v>13490766.23</v>
      </c>
      <c r="I9" s="20">
        <f t="shared" si="0"/>
        <v>1766444.83</v>
      </c>
      <c r="J9" s="5">
        <v>64</v>
      </c>
      <c r="K9" s="6">
        <v>15257211.060000001</v>
      </c>
      <c r="M9" s="7"/>
    </row>
    <row r="10" spans="1:13" s="8" customFormat="1" ht="39.75" customHeight="1" x14ac:dyDescent="0.2">
      <c r="A10" s="39"/>
      <c r="B10" s="3" t="s">
        <v>33</v>
      </c>
      <c r="C10" s="3" t="s">
        <v>35</v>
      </c>
      <c r="D10" s="3" t="s">
        <v>34</v>
      </c>
      <c r="E10" s="4">
        <v>39079653.530000001</v>
      </c>
      <c r="F10" s="4">
        <v>34012478.060000002</v>
      </c>
      <c r="G10" s="4">
        <v>23075811.420000002</v>
      </c>
      <c r="H10" s="20">
        <v>19999036.559999999</v>
      </c>
      <c r="I10" s="20">
        <f t="shared" si="0"/>
        <v>3076774.8600000031</v>
      </c>
      <c r="J10" s="5">
        <v>64</v>
      </c>
      <c r="K10" s="6">
        <v>23075811.420000002</v>
      </c>
      <c r="M10" s="7"/>
    </row>
    <row r="11" spans="1:13" s="7" customFormat="1" ht="66.75" customHeight="1" x14ac:dyDescent="0.2">
      <c r="A11" s="3">
        <v>4</v>
      </c>
      <c r="B11" s="3" t="s">
        <v>15</v>
      </c>
      <c r="C11" s="3" t="s">
        <v>17</v>
      </c>
      <c r="D11" s="3" t="s">
        <v>16</v>
      </c>
      <c r="E11" s="4">
        <v>34853239.460000001</v>
      </c>
      <c r="F11" s="4">
        <v>31397174.23</v>
      </c>
      <c r="G11" s="4">
        <v>23076923.050000001</v>
      </c>
      <c r="H11" s="20">
        <v>19999999.98</v>
      </c>
      <c r="I11" s="20">
        <f t="shared" si="0"/>
        <v>3076923.0700000003</v>
      </c>
      <c r="J11" s="5">
        <v>62</v>
      </c>
      <c r="K11" s="6">
        <v>23076923.050000001</v>
      </c>
    </row>
    <row r="12" spans="1:13" s="8" customFormat="1" ht="49.5" customHeight="1" x14ac:dyDescent="0.2">
      <c r="A12" s="3">
        <v>5</v>
      </c>
      <c r="B12" s="3" t="s">
        <v>24</v>
      </c>
      <c r="C12" s="3" t="s">
        <v>26</v>
      </c>
      <c r="D12" s="3" t="s">
        <v>25</v>
      </c>
      <c r="E12" s="4">
        <v>37164958.409999996</v>
      </c>
      <c r="F12" s="4">
        <v>33032903.469999999</v>
      </c>
      <c r="G12" s="4">
        <v>22911621.850000001</v>
      </c>
      <c r="H12" s="20">
        <v>19856078.280000001</v>
      </c>
      <c r="I12" s="20">
        <f t="shared" si="0"/>
        <v>3055543.5700000003</v>
      </c>
      <c r="J12" s="5">
        <v>59</v>
      </c>
      <c r="K12" s="6">
        <v>22911621.850000001</v>
      </c>
      <c r="L12" s="7"/>
      <c r="M12" s="7"/>
    </row>
    <row r="13" spans="1:13" s="7" customFormat="1" ht="45" customHeight="1" x14ac:dyDescent="0.2">
      <c r="A13" s="38" t="s">
        <v>50</v>
      </c>
      <c r="B13" s="3" t="s">
        <v>6</v>
      </c>
      <c r="C13" s="3" t="s">
        <v>8</v>
      </c>
      <c r="D13" s="3" t="s">
        <v>7</v>
      </c>
      <c r="E13" s="4">
        <v>33340436.620000001</v>
      </c>
      <c r="F13" s="4">
        <v>33130456.710000001</v>
      </c>
      <c r="G13" s="4">
        <v>19878274.02</v>
      </c>
      <c r="H13" s="20">
        <v>19878274.02</v>
      </c>
      <c r="I13" s="20">
        <f t="shared" si="0"/>
        <v>0</v>
      </c>
      <c r="J13" s="5">
        <v>58</v>
      </c>
      <c r="K13" s="6">
        <v>19878274.02</v>
      </c>
      <c r="L13" s="8"/>
    </row>
    <row r="14" spans="1:13" s="7" customFormat="1" ht="47.25" customHeight="1" x14ac:dyDescent="0.2">
      <c r="A14" s="39"/>
      <c r="B14" s="3" t="s">
        <v>18</v>
      </c>
      <c r="C14" s="3" t="s">
        <v>20</v>
      </c>
      <c r="D14" s="3" t="s">
        <v>19</v>
      </c>
      <c r="E14" s="4">
        <v>14874478.49</v>
      </c>
      <c r="F14" s="4">
        <v>13556085.189999999</v>
      </c>
      <c r="G14" s="4">
        <v>10167063.890000001</v>
      </c>
      <c r="H14" s="20">
        <v>8811455.3699999992</v>
      </c>
      <c r="I14" s="20">
        <f t="shared" si="0"/>
        <v>1355608.5200000014</v>
      </c>
      <c r="J14" s="5">
        <v>58</v>
      </c>
      <c r="K14" s="6">
        <v>10167063.890000001</v>
      </c>
    </row>
    <row r="15" spans="1:13" s="8" customFormat="1" ht="42" customHeight="1" x14ac:dyDescent="0.25">
      <c r="A15" s="1"/>
      <c r="B15" s="1"/>
      <c r="C15" s="1"/>
      <c r="D15" s="26" t="s">
        <v>45</v>
      </c>
      <c r="E15" s="27">
        <f t="shared" ref="E15:I15" si="1">SUM(E8:E14)</f>
        <v>200951074.63000003</v>
      </c>
      <c r="F15" s="27">
        <f t="shared" si="1"/>
        <v>184911837.33000001</v>
      </c>
      <c r="G15" s="27">
        <f>SUM(G8:G14)</f>
        <v>128139294.24000001</v>
      </c>
      <c r="H15" s="28">
        <f t="shared" si="1"/>
        <v>113999897.63000001</v>
      </c>
      <c r="I15" s="28">
        <f t="shared" si="1"/>
        <v>14139396.610000005</v>
      </c>
      <c r="J15" s="29"/>
      <c r="K15" s="30">
        <f>SUM(K8:K14)</f>
        <v>128139294.24000001</v>
      </c>
      <c r="L15" s="13"/>
    </row>
    <row r="16" spans="1:13" s="7" customFormat="1" ht="42" customHeight="1" x14ac:dyDescent="0.2">
      <c r="A16" s="1"/>
      <c r="B16" s="1"/>
      <c r="C16" s="1"/>
      <c r="D16" s="1"/>
      <c r="E16" s="1"/>
      <c r="F16" s="1"/>
      <c r="G16" s="1"/>
      <c r="H16" s="22"/>
      <c r="I16" s="22"/>
      <c r="J16" s="1"/>
      <c r="K16" s="2"/>
    </row>
    <row r="17" spans="1:12" s="13" customFormat="1" ht="48.75" customHeight="1" x14ac:dyDescent="0.2">
      <c r="A17" s="1"/>
      <c r="B17" s="1"/>
      <c r="C17" s="1"/>
      <c r="D17" s="1"/>
      <c r="E17" s="1"/>
      <c r="F17" s="1"/>
      <c r="G17" s="1"/>
      <c r="H17" s="21"/>
      <c r="I17" s="22"/>
      <c r="J17" s="1"/>
      <c r="K17" s="2"/>
      <c r="L17" s="8"/>
    </row>
    <row r="18" spans="1:12" s="8" customFormat="1" ht="41.25" customHeight="1" x14ac:dyDescent="0.2">
      <c r="A18" s="1"/>
      <c r="B18" s="1"/>
      <c r="C18" s="1"/>
      <c r="D18" s="1"/>
      <c r="E18" s="1"/>
      <c r="F18" s="1"/>
      <c r="G18" s="40"/>
      <c r="H18" s="40"/>
      <c r="I18" s="40"/>
      <c r="J18" s="40"/>
      <c r="K18" s="40"/>
    </row>
    <row r="19" spans="1:12" s="7" customFormat="1" ht="44.25" customHeight="1" x14ac:dyDescent="0.2">
      <c r="A19" s="1"/>
      <c r="B19" s="1"/>
      <c r="C19" s="1"/>
      <c r="D19" s="1"/>
      <c r="E19" s="1"/>
      <c r="F19" s="1"/>
      <c r="G19" s="1"/>
      <c r="H19" s="22"/>
      <c r="I19" s="22"/>
      <c r="J19" s="1"/>
      <c r="K19" s="2"/>
    </row>
    <row r="20" spans="1:12" s="8" customFormat="1" ht="108.75" customHeight="1" x14ac:dyDescent="0.2">
      <c r="A20" s="1"/>
      <c r="B20" s="1"/>
      <c r="C20" s="1"/>
      <c r="D20" s="1"/>
      <c r="E20" s="1"/>
      <c r="F20" s="1"/>
      <c r="G20" s="40"/>
      <c r="H20" s="40"/>
      <c r="I20" s="40"/>
      <c r="J20" s="40"/>
      <c r="K20" s="40"/>
    </row>
    <row r="23" spans="1:12" ht="56.25" customHeight="1" x14ac:dyDescent="0.2"/>
    <row r="25" spans="1:12" ht="89.25" customHeight="1" x14ac:dyDescent="0.2"/>
    <row r="26" spans="1:12" ht="21" customHeight="1" x14ac:dyDescent="0.2"/>
  </sheetData>
  <autoFilter ref="A7:K15"/>
  <mergeCells count="6">
    <mergeCell ref="A9:A10"/>
    <mergeCell ref="A13:A14"/>
    <mergeCell ref="G18:K18"/>
    <mergeCell ref="G20:K20"/>
    <mergeCell ref="B2:G2"/>
    <mergeCell ref="B4:L4"/>
  </mergeCells>
  <pageMargins left="0" right="0" top="0.39370078740157483" bottom="0" header="0.11811023622047245" footer="0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showOutlineSymbols="0" view="pageLayout" zoomScaleNormal="80" workbookViewId="0">
      <selection activeCell="A4" sqref="A4:K5"/>
    </sheetView>
  </sheetViews>
  <sheetFormatPr defaultRowHeight="14.25" x14ac:dyDescent="0.2"/>
  <cols>
    <col min="1" max="1" width="4.875" style="1" customWidth="1"/>
    <col min="2" max="2" width="15.875" style="1" customWidth="1"/>
    <col min="3" max="3" width="20.625" style="1" customWidth="1"/>
    <col min="4" max="4" width="49.75" style="1" customWidth="1"/>
    <col min="5" max="5" width="21.375" style="1" customWidth="1"/>
    <col min="6" max="6" width="22.125" style="1" customWidth="1"/>
    <col min="7" max="7" width="22.625" style="1" customWidth="1"/>
    <col min="8" max="8" width="23.625" style="22" customWidth="1"/>
    <col min="9" max="9" width="18.875" style="22" customWidth="1"/>
    <col min="10" max="10" width="9.625" style="1" customWidth="1"/>
    <col min="11" max="11" width="19.375" style="2" customWidth="1"/>
    <col min="12" max="16384" width="9" style="1"/>
  </cols>
  <sheetData>
    <row r="2" spans="1:12" ht="15" x14ac:dyDescent="0.25">
      <c r="B2" s="41" t="s">
        <v>54</v>
      </c>
      <c r="C2" s="41"/>
      <c r="D2" s="41"/>
      <c r="E2" s="41"/>
      <c r="F2" s="41"/>
      <c r="G2" s="41"/>
      <c r="H2" s="1"/>
      <c r="J2" s="22"/>
      <c r="K2" s="1"/>
      <c r="L2" s="2"/>
    </row>
    <row r="3" spans="1:12" ht="15" x14ac:dyDescent="0.25">
      <c r="B3" s="24"/>
      <c r="C3" s="24"/>
      <c r="D3" s="24"/>
      <c r="E3" s="24"/>
      <c r="F3" s="24"/>
      <c r="G3" s="24"/>
      <c r="H3" s="1"/>
      <c r="J3" s="22"/>
      <c r="K3" s="1"/>
      <c r="L3" s="2"/>
    </row>
    <row r="4" spans="1:12" ht="15" customHeight="1" x14ac:dyDescent="0.2">
      <c r="A4" s="43" t="s">
        <v>55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25"/>
    </row>
    <row r="5" spans="1:12" ht="28.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25"/>
    </row>
    <row r="6" spans="1:12" s="7" customFormat="1" ht="50.1" customHeight="1" x14ac:dyDescent="0.2">
      <c r="A6" s="16" t="s">
        <v>48</v>
      </c>
      <c r="B6" s="16" t="s">
        <v>0</v>
      </c>
      <c r="C6" s="16" t="s">
        <v>5</v>
      </c>
      <c r="D6" s="16" t="s">
        <v>1</v>
      </c>
      <c r="E6" s="16" t="s">
        <v>2</v>
      </c>
      <c r="F6" s="16" t="s">
        <v>3</v>
      </c>
      <c r="G6" s="16" t="s">
        <v>4</v>
      </c>
      <c r="H6" s="23" t="s">
        <v>51</v>
      </c>
      <c r="I6" s="23" t="s">
        <v>52</v>
      </c>
      <c r="J6" s="16" t="s">
        <v>46</v>
      </c>
      <c r="K6" s="17" t="s">
        <v>47</v>
      </c>
    </row>
    <row r="7" spans="1:12" s="8" customFormat="1" ht="42" customHeight="1" x14ac:dyDescent="0.2">
      <c r="A7" s="3">
        <v>1</v>
      </c>
      <c r="B7" s="9" t="s">
        <v>27</v>
      </c>
      <c r="C7" s="9" t="s">
        <v>29</v>
      </c>
      <c r="D7" s="9" t="s">
        <v>28</v>
      </c>
      <c r="E7" s="10">
        <v>31113465.91</v>
      </c>
      <c r="F7" s="10">
        <v>30701281.77</v>
      </c>
      <c r="G7" s="10">
        <v>20000000</v>
      </c>
      <c r="H7" s="20">
        <v>18000000</v>
      </c>
      <c r="I7" s="20">
        <f t="shared" ref="I7:I12" si="0">G7-H7</f>
        <v>2000000</v>
      </c>
      <c r="J7" s="11">
        <v>57</v>
      </c>
      <c r="K7" s="12">
        <v>20000000</v>
      </c>
      <c r="L7" s="13"/>
    </row>
    <row r="8" spans="1:12" s="7" customFormat="1" ht="42" customHeight="1" x14ac:dyDescent="0.2">
      <c r="A8" s="3">
        <v>2</v>
      </c>
      <c r="B8" s="3" t="s">
        <v>42</v>
      </c>
      <c r="C8" s="3" t="s">
        <v>44</v>
      </c>
      <c r="D8" s="3" t="s">
        <v>43</v>
      </c>
      <c r="E8" s="4">
        <v>18691793.489999998</v>
      </c>
      <c r="F8" s="4">
        <v>18625277.100000001</v>
      </c>
      <c r="G8" s="4">
        <v>13869373</v>
      </c>
      <c r="H8" s="20">
        <v>12077508</v>
      </c>
      <c r="I8" s="20">
        <f t="shared" si="0"/>
        <v>1791865</v>
      </c>
      <c r="J8" s="5">
        <v>56</v>
      </c>
      <c r="K8" s="6">
        <v>13869373</v>
      </c>
    </row>
    <row r="9" spans="1:12" s="13" customFormat="1" ht="48.75" customHeight="1" x14ac:dyDescent="0.2">
      <c r="A9" s="3">
        <v>3</v>
      </c>
      <c r="B9" s="3" t="s">
        <v>36</v>
      </c>
      <c r="C9" s="3" t="s">
        <v>38</v>
      </c>
      <c r="D9" s="3" t="s">
        <v>37</v>
      </c>
      <c r="E9" s="4">
        <v>18472708.23</v>
      </c>
      <c r="F9" s="4">
        <v>16140261.51</v>
      </c>
      <c r="G9" s="4">
        <v>12105196.130000001</v>
      </c>
      <c r="H9" s="20">
        <v>10491169.98</v>
      </c>
      <c r="I9" s="20">
        <f t="shared" si="0"/>
        <v>1614026.1500000004</v>
      </c>
      <c r="J9" s="5">
        <v>55</v>
      </c>
      <c r="K9" s="6">
        <v>12105196.130000001</v>
      </c>
      <c r="L9" s="8"/>
    </row>
    <row r="10" spans="1:12" s="8" customFormat="1" ht="41.25" customHeight="1" x14ac:dyDescent="0.2">
      <c r="A10" s="3">
        <v>4</v>
      </c>
      <c r="B10" s="18" t="s">
        <v>30</v>
      </c>
      <c r="C10" s="18" t="s">
        <v>32</v>
      </c>
      <c r="D10" s="18" t="s">
        <v>31</v>
      </c>
      <c r="E10" s="14">
        <v>23900000</v>
      </c>
      <c r="F10" s="14">
        <v>18402850.850000001</v>
      </c>
      <c r="G10" s="14">
        <v>13802138.130000001</v>
      </c>
      <c r="H10" s="20">
        <v>11961853.050000001</v>
      </c>
      <c r="I10" s="20">
        <f t="shared" si="0"/>
        <v>1840285.08</v>
      </c>
      <c r="J10" s="19">
        <v>52</v>
      </c>
      <c r="K10" s="15">
        <v>13802138.130000001</v>
      </c>
    </row>
    <row r="11" spans="1:12" s="7" customFormat="1" ht="44.25" customHeight="1" x14ac:dyDescent="0.2">
      <c r="A11" s="3">
        <v>5</v>
      </c>
      <c r="B11" s="3" t="s">
        <v>12</v>
      </c>
      <c r="C11" s="3" t="s">
        <v>14</v>
      </c>
      <c r="D11" s="3" t="s">
        <v>13</v>
      </c>
      <c r="E11" s="4">
        <v>29207655</v>
      </c>
      <c r="F11" s="4">
        <v>28990580.800000001</v>
      </c>
      <c r="G11" s="4">
        <v>21742935.600000001</v>
      </c>
      <c r="H11" s="20">
        <v>18843877.52</v>
      </c>
      <c r="I11" s="20">
        <f t="shared" si="0"/>
        <v>2899058.0800000019</v>
      </c>
      <c r="J11" s="19">
        <v>47</v>
      </c>
      <c r="K11" s="6">
        <v>21742935.600000001</v>
      </c>
    </row>
    <row r="12" spans="1:12" s="8" customFormat="1" ht="108.75" customHeight="1" x14ac:dyDescent="0.2">
      <c r="A12" s="3">
        <v>6</v>
      </c>
      <c r="B12" s="3" t="s">
        <v>9</v>
      </c>
      <c r="C12" s="3" t="s">
        <v>11</v>
      </c>
      <c r="D12" s="3" t="s">
        <v>10</v>
      </c>
      <c r="E12" s="4">
        <v>14721133.869999999</v>
      </c>
      <c r="F12" s="4">
        <v>14559098.119999999</v>
      </c>
      <c r="G12" s="4">
        <v>10919323.59</v>
      </c>
      <c r="H12" s="20">
        <v>9463413.7799999993</v>
      </c>
      <c r="I12" s="20">
        <f t="shared" si="0"/>
        <v>1455909.8100000005</v>
      </c>
      <c r="J12" s="19">
        <v>43</v>
      </c>
      <c r="K12" s="6">
        <v>10919323.59</v>
      </c>
    </row>
    <row r="13" spans="1:12" x14ac:dyDescent="0.2">
      <c r="B13" s="31"/>
      <c r="C13" s="31"/>
      <c r="D13" s="32" t="s">
        <v>45</v>
      </c>
      <c r="E13" s="33">
        <f t="shared" ref="E13:I13" si="1">SUM(E7:E12)</f>
        <v>136106756.5</v>
      </c>
      <c r="F13" s="33">
        <f t="shared" si="1"/>
        <v>127419350.15000001</v>
      </c>
      <c r="G13" s="33">
        <f t="shared" si="1"/>
        <v>92438966.450000018</v>
      </c>
      <c r="H13" s="34">
        <f t="shared" si="1"/>
        <v>80837822.329999998</v>
      </c>
      <c r="I13" s="34">
        <f t="shared" si="1"/>
        <v>11601144.120000003</v>
      </c>
      <c r="J13" s="35"/>
      <c r="K13" s="36">
        <f>SUM(K7:K12)</f>
        <v>92438966.450000018</v>
      </c>
    </row>
    <row r="15" spans="1:12" ht="56.25" customHeight="1" x14ac:dyDescent="0.2">
      <c r="D15" s="37"/>
      <c r="H15" s="21"/>
    </row>
    <row r="16" spans="1:12" ht="15" x14ac:dyDescent="0.2">
      <c r="G16" s="40"/>
      <c r="H16" s="40"/>
      <c r="I16" s="40"/>
      <c r="J16" s="40"/>
      <c r="K16" s="40"/>
    </row>
    <row r="17" spans="7:11" ht="89.25" customHeight="1" x14ac:dyDescent="0.2"/>
    <row r="18" spans="7:11" ht="21" customHeight="1" x14ac:dyDescent="0.2">
      <c r="G18" s="40"/>
      <c r="H18" s="40"/>
      <c r="I18" s="40"/>
      <c r="J18" s="40"/>
      <c r="K18" s="40"/>
    </row>
  </sheetData>
  <autoFilter ref="A6:K13"/>
  <mergeCells count="4">
    <mergeCell ref="G16:K16"/>
    <mergeCell ref="G18:K18"/>
    <mergeCell ref="B2:G2"/>
    <mergeCell ref="A4:K5"/>
  </mergeCells>
  <pageMargins left="0" right="0" top="0.39370078740157483" bottom="0" header="0.11811023622047245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podstawowa</vt:lpstr>
      <vt:lpstr>lista rezerwowa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Kaziur, Aleksandra</cp:lastModifiedBy>
  <cp:lastPrinted>2017-12-15T12:25:13Z</cp:lastPrinted>
  <dcterms:created xsi:type="dcterms:W3CDTF">2017-12-08T11:12:02Z</dcterms:created>
  <dcterms:modified xsi:type="dcterms:W3CDTF">2017-12-21T13:13:25Z</dcterms:modified>
</cp:coreProperties>
</file>