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mikro" defaultThemeVersion="124226"/>
  <bookViews>
    <workbookView xWindow="0" yWindow="-15" windowWidth="19440" windowHeight="12480" tabRatio="617"/>
  </bookViews>
  <sheets>
    <sheet name="Oceniający 1 " sheetId="20" r:id="rId1"/>
    <sheet name="Oceniający 2" sheetId="19" r:id="rId2"/>
    <sheet name="wynik oceny" sheetId="16" r:id="rId3"/>
    <sheet name="Karta Info dla Wnioskodawcy" sheetId="15" r:id="rId4"/>
  </sheets>
  <externalReferences>
    <externalReference r:id="rId5"/>
  </externalReferences>
  <definedNames>
    <definedName name="_ftn1" localSheetId="3">'Karta Info dla Wnioskodawcy'!#REF!</definedName>
    <definedName name="_ftn1" localSheetId="0">'Oceniający 1 '!#REF!</definedName>
    <definedName name="_ftn1" localSheetId="1">'Oceniający 2'!#REF!</definedName>
    <definedName name="_ftnref1" localSheetId="3">'Karta Info dla Wnioskodawcy'!#REF!</definedName>
    <definedName name="_ftnref1" localSheetId="0">'Oceniający 1 '!#REF!</definedName>
    <definedName name="_ftnref1" localSheetId="1">'Oceniający 2'!#REF!</definedName>
    <definedName name="excelblog_Dziesiatki" localSheetId="3">{"dziesięć";"dwadzieścia";"trzydzieści";"czterdzieści";"pięćdziesiąt";"sześćdziesiąt";"siedemdziesiąt";"osiemdziesiąt";"dziewięćdziesiąt"}</definedName>
    <definedName name="excelblog_Dziesiatki">{"dziesięć";"dwadzieścia";"trzydzieści";"czterdzieści";"pięćdziesiąt";"sześćdziesiąt";"siedemdziesiąt";"osiemdziesiąt";"dziewięćdziesiąt"}</definedName>
    <definedName name="excelblog_Jednosci" localSheetId="3">{"jeden";"dwa";"trzy";"cztery";"pięć";"sześć";"siedem";"osiem";"dziewięć";"dziesięć";"jedenaście";"dwanaście";"trzynaście";"czternaście";"piętnaście";"szestnaście";"siedemnaście";"osiemnaście";"dziewiętnaście";"dwadzieścia"}</definedName>
    <definedName name="excelblog_Jednosci">{"jeden";"dwa";"trzy";"cztery";"pięć";"sześć";"siedem";"osiem";"dziewięć";"dziesięć";"jedenaście";"dwanaście";"trzynaście";"czternaście";"piętnaście";"szestnaście";"siedemnaście";"osiemnaście";"dziewiętnaście";"dwadzieścia"}</definedName>
    <definedName name="excelblog_Komunikat1">"W polu z kwotą nie znajduje się liczba"</definedName>
    <definedName name="excelblog_Komunikat2">"Kwota do zamiany jest nieprawidłowa (zbyt duża lub ujemna)"</definedName>
    <definedName name="excelblog_Setki" localSheetId="3">{"sto";"dwieście";"trzysta";"czterysta";"pięćset";"sześćset";"siedemset";"osiemset";"dziewięcset"}</definedName>
    <definedName name="excelblog_Setki">{"sto";"dwieście";"trzysta";"czterysta";"pięćset";"sześćset";"siedemset";"osiemset";"dziewięcset"}</definedName>
    <definedName name="_xlnm.Print_Area" localSheetId="3">'Karta Info dla Wnioskodawcy'!$A$1:$K$117</definedName>
    <definedName name="_xlnm.Print_Area" localSheetId="0">'Oceniający 1 '!$A$1:$M$146</definedName>
    <definedName name="_xlnm.Print_Area" localSheetId="1">'Oceniający 2'!$A$1:$M$146</definedName>
    <definedName name="OLE_LINK1" localSheetId="3">'Karta Info dla Wnioskodawcy'!#REF!</definedName>
    <definedName name="OLE_LINK1" localSheetId="0">'Oceniający 1 '!#REF!</definedName>
    <definedName name="OLE_LINK1" localSheetId="1">'Oceniający 2'!#REF!</definedName>
    <definedName name="slownie" localSheetId="0">#REF!</definedName>
    <definedName name="slownie" localSheetId="1">#REF!</definedName>
    <definedName name="slownie">#REF!</definedName>
  </definedNames>
  <calcPr calcId="125725"/>
</workbook>
</file>

<file path=xl/calcChain.xml><?xml version="1.0" encoding="utf-8"?>
<calcChain xmlns="http://schemas.openxmlformats.org/spreadsheetml/2006/main">
  <c r="I77" i="15"/>
  <c r="I78"/>
  <c r="I79"/>
  <c r="I80"/>
  <c r="I76"/>
  <c r="I75"/>
  <c r="I71"/>
  <c r="I69"/>
  <c r="F80"/>
  <c r="F79"/>
  <c r="F78"/>
  <c r="F77"/>
  <c r="F75"/>
  <c r="F71"/>
  <c r="F69"/>
  <c r="E78"/>
  <c r="E77"/>
  <c r="E75"/>
  <c r="E71"/>
  <c r="E69"/>
  <c r="D71"/>
  <c r="D69"/>
  <c r="B80"/>
  <c r="B79"/>
  <c r="B78"/>
  <c r="B77"/>
  <c r="B76"/>
  <c r="B71"/>
  <c r="B69"/>
  <c r="F79" i="19"/>
  <c r="F80"/>
  <c r="F81"/>
  <c r="F82"/>
  <c r="F83"/>
  <c r="F84"/>
  <c r="E79"/>
  <c r="E80"/>
  <c r="E81"/>
  <c r="E82"/>
  <c r="E83"/>
  <c r="E84"/>
  <c r="B79"/>
  <c r="B80"/>
  <c r="B81"/>
  <c r="B82"/>
  <c r="B83"/>
  <c r="B84"/>
  <c r="F78"/>
  <c r="E78"/>
  <c r="B78"/>
  <c r="D54"/>
  <c r="D55"/>
  <c r="D56"/>
  <c r="B54"/>
  <c r="B55"/>
  <c r="B56"/>
  <c r="D53"/>
  <c r="B53"/>
  <c r="C14" i="15"/>
  <c r="I79" i="19"/>
  <c r="I80"/>
  <c r="I81"/>
  <c r="I82"/>
  <c r="I83"/>
  <c r="I84"/>
  <c r="I78"/>
  <c r="G79"/>
  <c r="G80"/>
  <c r="G81"/>
  <c r="G82"/>
  <c r="G83"/>
  <c r="G84"/>
  <c r="G78"/>
  <c r="J15"/>
  <c r="C15"/>
  <c r="D13"/>
  <c r="D12"/>
  <c r="D11"/>
  <c r="D10"/>
  <c r="D9"/>
  <c r="D8"/>
  <c r="H84" i="20" l="1"/>
  <c r="H83"/>
  <c r="H81"/>
  <c r="H79"/>
  <c r="B12" i="15" l="1"/>
  <c r="F85" i="19"/>
  <c r="F85" i="20"/>
  <c r="F81" i="15"/>
  <c r="K14"/>
  <c r="H84" i="19"/>
  <c r="H81"/>
  <c r="H79"/>
  <c r="G80" i="15" l="1"/>
  <c r="G77"/>
  <c r="G71"/>
  <c r="C2" i="16"/>
  <c r="A91" i="15"/>
  <c r="A92" s="1"/>
  <c r="C100" i="20"/>
  <c r="A100"/>
  <c r="A92"/>
  <c r="A93" s="1"/>
  <c r="C87"/>
  <c r="B87"/>
  <c r="H82"/>
  <c r="H80"/>
  <c r="H78"/>
  <c r="C72"/>
  <c r="B72"/>
  <c r="C65"/>
  <c r="B65"/>
  <c r="C34"/>
  <c r="B34"/>
  <c r="D21"/>
  <c r="D19"/>
  <c r="D18"/>
  <c r="C18"/>
  <c r="A18"/>
  <c r="F16"/>
  <c r="E16"/>
  <c r="A16"/>
  <c r="B13"/>
  <c r="B13" i="16" s="1"/>
  <c r="D12" i="15"/>
  <c r="D11"/>
  <c r="D10"/>
  <c r="D9"/>
  <c r="D8"/>
  <c r="D7"/>
  <c r="D6"/>
  <c r="D5"/>
  <c r="D13" i="16"/>
  <c r="D12"/>
  <c r="D11"/>
  <c r="D10"/>
  <c r="D9"/>
  <c r="D8"/>
  <c r="D6"/>
  <c r="C100" i="19"/>
  <c r="A100"/>
  <c r="A92"/>
  <c r="A93" s="1"/>
  <c r="C87"/>
  <c r="B87"/>
  <c r="H83"/>
  <c r="H82"/>
  <c r="G78" i="15" s="1"/>
  <c r="H80" i="19"/>
  <c r="H78"/>
  <c r="C72"/>
  <c r="B72"/>
  <c r="C65"/>
  <c r="B65"/>
  <c r="C34"/>
  <c r="B34"/>
  <c r="D21"/>
  <c r="D19"/>
  <c r="D18"/>
  <c r="C18"/>
  <c r="A18"/>
  <c r="F16"/>
  <c r="E16"/>
  <c r="A16"/>
  <c r="B13"/>
  <c r="C15" i="15"/>
  <c r="H85" i="19" l="1"/>
  <c r="H27" i="16" s="1"/>
  <c r="H85" i="20"/>
  <c r="H26" i="16" s="1"/>
  <c r="G79" i="15"/>
  <c r="G75"/>
  <c r="G69"/>
  <c r="C98"/>
  <c r="C86"/>
  <c r="C65"/>
  <c r="C40"/>
  <c r="G81" l="1"/>
  <c r="H29" i="16"/>
  <c r="H30" s="1"/>
  <c r="G107" i="15" s="1"/>
  <c r="B40"/>
  <c r="B65" s="1"/>
  <c r="A86" s="1"/>
  <c r="B98" s="1"/>
  <c r="B15"/>
</calcChain>
</file>

<file path=xl/sharedStrings.xml><?xml version="1.0" encoding="utf-8"?>
<sst xmlns="http://schemas.openxmlformats.org/spreadsheetml/2006/main" count="461" uniqueCount="171">
  <si>
    <t>Liczba punktów uzyskanych po zważeniu</t>
  </si>
  <si>
    <t>Wartość całkowita projektu:</t>
  </si>
  <si>
    <t>Nie pozostaję w związku małżeńskim albo w stosunku pokrewieństwa lub powinowactwa w linii prostej, pokrewieństwa lub powinowactwa w linii bocznej do drugiego stopnia i nie jestem związany/a z tytułu przysposobienia, opieki, kurateli z podmiotem ubiegającym się o dofinansowanie, jego zastępcami prawnymi lub członkami władz osoby prawnej ubiegającej się o udzielenie dofinansowania. W przypadku stwierdzenia takiej zależności zobowiązuję się do niezwłocznego poinformowania o tym fakcie kierownika Oddziału Oceny Merytoryczno-Technicznej i wycofania się z oceny tego projektu,</t>
  </si>
  <si>
    <t>Przed upływem trzech lat od daty rozpoczęcia posiedzenia komisji nie pozostawałem/łam w stosunku pracy lub zlecenia z podmiotem ubiegającym się o dofinansowanie ani nie byłem/łam członkiem władz osoby prawnej ubiegającej się o dofinansowanie. W przypadku stwierdzenia takiej zależności zobowiązuję się do niezwłocznego poinformowania o tym fakcie kierownika Oddziału Oceny Merytoryczno-Technicznej i wycofania się z oceny tego projektu,</t>
  </si>
  <si>
    <t>Nie pozostaję z podmiotem ubiegającym się o dofinansowanie w takim stosunku prawnym lub faktycznym, że może to budzić uzasadnione wątpliwości, co do mojej bezstronności. W przypadku stwierdzenia takiej zależności zobowiązuję się do niezwłocznego poinformowania o tym fakcie kierownika Oddziału Oceny Merytoryczno-Technicznej i wycofania się z oceny tego projektu,</t>
  </si>
  <si>
    <t>Niniejszym oświadczam, że:</t>
  </si>
  <si>
    <t>Tak</t>
  </si>
  <si>
    <t>Nie</t>
  </si>
  <si>
    <t>Nie dotyczy</t>
  </si>
  <si>
    <t>1.</t>
  </si>
  <si>
    <t>2.</t>
  </si>
  <si>
    <t>3.</t>
  </si>
  <si>
    <t>4.</t>
  </si>
  <si>
    <t>5.</t>
  </si>
  <si>
    <t>Lp.</t>
  </si>
  <si>
    <t>Kryterium</t>
  </si>
  <si>
    <t>Waga</t>
  </si>
  <si>
    <t>Punktacja</t>
  </si>
  <si>
    <t>RAZEM</t>
  </si>
  <si>
    <t>Sposób oceny</t>
  </si>
  <si>
    <t>        1)</t>
  </si>
  <si>
    <t>        2)</t>
  </si>
  <si>
    <t>        3)</t>
  </si>
  <si>
    <t>        4)</t>
  </si>
  <si>
    <t>        5)</t>
  </si>
  <si>
    <t>        6)</t>
  </si>
  <si>
    <t>        7)</t>
  </si>
  <si>
    <t>Zobowiązuję się, że będę wypełniać moje obowiązki w sposób uczciwy i sprawiedliwy, zgodnie z posiadaną wiedzą,</t>
  </si>
  <si>
    <t>Zobowiązuje się również nie zatrzymywać kopii jakichkolwiek pisemnych lub elektronicznych informacji,</t>
  </si>
  <si>
    <t xml:space="preserve">Osoba oceniająca projekt:  </t>
  </si>
  <si>
    <t xml:space="preserve">Imię: </t>
  </si>
  <si>
    <t>Nazwisko:</t>
  </si>
  <si>
    <t>Kielce, dnia</t>
  </si>
  <si>
    <t>Wynik oceny dopuszczającej</t>
  </si>
  <si>
    <t>TAK</t>
  </si>
  <si>
    <t>NIE</t>
  </si>
  <si>
    <t>Wniosek wraz z dokumentacją zostaje przekazany do powtórnej oceny formalnej</t>
  </si>
  <si>
    <t>Proponowana kwota dofinansowania PLN:</t>
  </si>
  <si>
    <t>po zważeniu</t>
  </si>
  <si>
    <t>Proponowana kwota dofinansowania:</t>
  </si>
  <si>
    <t>słownie:</t>
  </si>
  <si>
    <t>Liczba punktów uzyskanych</t>
  </si>
  <si>
    <t xml:space="preserve">Tytuł projektu: </t>
  </si>
  <si>
    <t>Data:</t>
  </si>
  <si>
    <t>Maks. 
liczba 
pkt.</t>
  </si>
  <si>
    <t>przed  zważeniem</t>
  </si>
  <si>
    <t>Podpis  Oceniającego:
……………………………………….</t>
  </si>
  <si>
    <t xml:space="preserve">
Podpis  Oceniającego:
……………………………………….</t>
  </si>
  <si>
    <t>Zobowiązuję się do zachowania w tajemnicy i zaufaniu wszystkich informacji i dokumentów ujawnionych mi lub wytworzonych przeze mnie lub przygotowanych przeze mnie w trakcie oceny.</t>
  </si>
  <si>
    <t>OŚ PRIORYTETOWA:</t>
  </si>
  <si>
    <t>DZIAŁANIE:</t>
  </si>
  <si>
    <t xml:space="preserve"> 
Podpis oceniającego:</t>
  </si>
  <si>
    <t>DEKLARACJA POUFNOŚCI I BEZSTRONNOŚCI OCENIAJĄCEGO WNIOSEK</t>
  </si>
  <si>
    <t xml:space="preserve">Typ projektu: </t>
  </si>
  <si>
    <t>Typ projektu:</t>
  </si>
  <si>
    <t>Beneficjent :</t>
  </si>
  <si>
    <t>Uzasadnienie oceny punktowej</t>
  </si>
  <si>
    <t xml:space="preserve">
uwagi 
oceniającego</t>
  </si>
  <si>
    <t xml:space="preserve">Nazwa kryterium </t>
  </si>
  <si>
    <t>Definicja kryterium (informacja o zasadach oceny)</t>
  </si>
  <si>
    <t xml:space="preserve">Zgodność projektu z dokumentami programowymi na lata 2014-2020 </t>
  </si>
  <si>
    <t>Przy ocenie kryterium pod uwagę brana będzie w szczególności zgodność projektu z zapisami Umowy Partnerstwa, z zapisami RPOWŚ 2014-2020, z zapisami SZOOP 2014-2020 oraz z wymogami Regulaminu konkursu.</t>
  </si>
  <si>
    <t xml:space="preserve">Zgodność projektu z obowiązującymi przepisami prawa oraz obowiązującymi wytycznymi </t>
  </si>
  <si>
    <t xml:space="preserve">Spójność dokumentacji projektowej </t>
  </si>
  <si>
    <t xml:space="preserve">Przy ocenie kryterium badana będzie w szczególności spójność pomiędzy Wnioskiem o dofinansowanie, a pozostałą dokumentacją aplikacyjną (tj. Studium wykonalności/Biznes plan, załączniki do Wniosku o dofinansowanie).
</t>
  </si>
  <si>
    <t>Właściwie przygotowana analiza finansowa i/lub ekonomiczna projektu</t>
  </si>
  <si>
    <t xml:space="preserve">Przy ocenie projektu weryfikacji podlegać będzie w szczególności metodologia i poprawność sporządzenia analiz w oparciu o obowiązujące przepisy prawa w tym zakresie (np. m.in. Ustawa o rachunkowości) i wytyczne (m.in. wytyczne MIiR w zakresie zagadnień związanych z przygotowaniem projektów inwestycyjnych, w tym projektów generujących dochód i projektów hybrydowych na lata 2014-2020, wytyczne IZ RPOWŚ na lata 2014-2020 w zakresie sporządzania studium wykonalności/biznes planu). W przypadku gdy wymagane będzie obliczenie wskaźników finansowych/ ekonomicznych sprawdzane będą m.in. realność i rzetelność przyjętych założeń  oraz poprawność obliczeń. Ponadto, badana będzie również trwałość finansowa Wnioskodawcy (również ewentualnych partnerów projektu) tj. m.in. czy Wnioskodawca/partnerzy posiadają środki finansowe na zrealizowanie i utrzymanie inwestycji w wymaganym okresie trwałości.                                                                                                                                                   
</t>
  </si>
  <si>
    <t>Efektywność ekonomiczna projektu</t>
  </si>
  <si>
    <t xml:space="preserve">Właściwie ustalony/obliczony poziom dofinansowania z uwzględnieniem przepisów pomocy publicznej lub przepisów dot. projektów generujących dochód </t>
  </si>
  <si>
    <t xml:space="preserve">W przypadku projektów przewidujących wystąpienie pomocy publicznej weryfikowana będzie poprawność ustalenia wartości pomocy publicznej, w tym jej intensywności, w kontekście odpowiednich limitów obowiązujących w tym zakresie. W przypadku projektów generujących dochód weryfikowana będzie poprawność ustalenia wielkości dofinansowania, w szczególności prawidłowe obliczenie tzw. luki w finansowaniu lub zastosowanie tzw. stawek ryczałtowych. 
</t>
  </si>
  <si>
    <t xml:space="preserve">Adekwatność rodzaju wskaźników do typu projektu i realność ich wartości docelowych </t>
  </si>
  <si>
    <t>W kryterium badana będzie w szczególności adekwatność przedstawionych wskaźników do typu projektu, poprawność ich sformułowania, właściwy dobór do każdego zakresu rzeczowego. Analizie poddana zostanie również wiarygodność, osiągalność zakładanych wartości wskaźników, jak również to, czy w sposób kompleksowy opisują one zakres rzeczowy inwestycji i odzwierciedlają zakładane cele działania/priorytetu</t>
  </si>
  <si>
    <t>Poprawność przeprowadzenia procedury Oceny Oddziaływania na Środowisko (OOŚ)</t>
  </si>
  <si>
    <t xml:space="preserve">W kryterium tym badana będzie w szczególności prawidłowość przeprowadzenia procedury OOŚ zgodnie z obowiązującymi przepisami prawa w tym zakresie (tj. m.in. Ustawą OOŚ, Ustawą Prawo ochrony środowiska, Ustawą Prawo wodne, Rozporządzeniem OOŚ).
</t>
  </si>
  <si>
    <t xml:space="preserve">KRYTERIA DOPUSZCZAJĄCE SEKTOROWE </t>
  </si>
  <si>
    <t>(Niespełnienie co najmniej jednego z wymienionych poniżej kryteriów powoduje odrzucenie projektu)</t>
  </si>
  <si>
    <t xml:space="preserve">KRYTERIA DOPUSZCZAJĄCE OGÓLNE </t>
  </si>
  <si>
    <t xml:space="preserve">Przekazanie projektu do oceny punktowej </t>
  </si>
  <si>
    <t>(Nie uzyskanie co najmniej 60% maksymalnej liczby punktów powoduje odrzucenie projektu)</t>
  </si>
  <si>
    <t>KARTA OCENY MERYTORYCZNEJ
WNIOSKU O DOFINANSOWANIE PROJEKTU W RAMACH RPOWŚ 2014-2020</t>
  </si>
  <si>
    <t>PRIORYTET INWESTYCYJNY:</t>
  </si>
  <si>
    <t xml:space="preserve">Wnioskodawca: </t>
  </si>
  <si>
    <t>Koszty kwalifikowalne:</t>
  </si>
  <si>
    <t>1-4</t>
  </si>
  <si>
    <t>Na II etapie oceny merytorycznej karta kończy się w tym miejscu</t>
  </si>
  <si>
    <t>KRYTERIA  PUNKTOWE</t>
  </si>
  <si>
    <t>Uzasadnienie oceny punktowej:</t>
  </si>
  <si>
    <t>OCENA MERYTORYCZNA</t>
  </si>
  <si>
    <t>4. DZIEDZICTWO NATURALNE I KULTUROWE</t>
  </si>
  <si>
    <t>KRYTERIA DOPUSZCZAJĄCE SEKTOROWE</t>
  </si>
  <si>
    <t xml:space="preserve">                                                                (Niespełnienie co najmniej jednego z wymienionych poniżej kryteriów powoduje odrzucenie projektu)</t>
  </si>
  <si>
    <t>Uzasadnienie oceny (w przypadku odrzucenia projektu w trakcie oceny dopuszczającej ogólnej lub dopuszczającej sektorowej)</t>
  </si>
  <si>
    <t>WYNIK OCENY PUNKTOWEJ (średnia ocena członków KOP- Zespołu Oceniającego)</t>
  </si>
  <si>
    <t>6.</t>
  </si>
  <si>
    <t xml:space="preserve">Instrukcja dokonywania oceny punktowej projektu </t>
  </si>
  <si>
    <t>WYNIK OCENY DOPUSZCZAJĄCEJ OGÓLNEJ I DOPUSZCZAJĄCEJ SEKTOROWEJ:</t>
  </si>
  <si>
    <t>Pozytywny</t>
  </si>
  <si>
    <t>Negatywny</t>
  </si>
  <si>
    <t>WYNIK OCENY PUNKTOWEJ:</t>
  </si>
  <si>
    <t>Liczba punktów uzyskanych przez projekt:</t>
  </si>
  <si>
    <t>Wynik oceny dopuszczającej ogólnej i dopuszczającej sektorowej</t>
  </si>
  <si>
    <t xml:space="preserve"> Uwagi do oceny dopuszczającej ogólnej/sektorowej:</t>
  </si>
  <si>
    <t>Oceniający 1</t>
  </si>
  <si>
    <t>Oceiający 2</t>
  </si>
  <si>
    <t>Imie i nazwisko oceniającego</t>
  </si>
  <si>
    <t>Imię i nazwisko oceniającego</t>
  </si>
  <si>
    <t>Łączna liczba przyznanych punktów</t>
  </si>
  <si>
    <t>Średnia uzyskana punktacja</t>
  </si>
  <si>
    <t>Po weryfikacji, potwierdzam zgodność danych</t>
  </si>
  <si>
    <t>Data: ………………</t>
  </si>
  <si>
    <t>………………………………….</t>
  </si>
  <si>
    <t>Imię i nazwisko Sekretarza KOP-OM:</t>
  </si>
  <si>
    <t>Podpis :</t>
  </si>
  <si>
    <t>Oceniający 2</t>
  </si>
  <si>
    <t>Pole wypełniane w przypadku znacznej rozbieżności w ocenie, dokonanej przez  Oceniającego 1 i 2.</t>
  </si>
  <si>
    <t>1,2)</t>
  </si>
  <si>
    <t>Numer ewidencyjny wniosku:</t>
  </si>
  <si>
    <t xml:space="preserve">W kryterium sprawdzane będzie w szczególności, czy  przedsięwzięcie jest uzasadnione z ekonomicznego punktu widzenia. W przypadku projektów, dla których wymagane będzie obliczenie wskaźników ekonomicznych (ENPV, ERR, B/C) weryfikacja efektywności ekonomicznej projektu odbywać się będzie na podstawie wartości wymienionych powyżej wskaźników przy założeniu, że dla projektu efektywnego ekonomicznie:   
- wartość wskaźnika ENPV powinna być &gt; 0;                                                                                                                                                                                                      - wartość wskaźnika ERR powinna przewyższać przyjętą stopę dyskontową;                                                                                                                               - relacja korzyści do kosztów (B/C) powinna być &gt; 1.               
W przypadku projektów, dla których nie jest możliwe oszacowanie ww. wskaźników, ocena kryterium  polegać będzie na rozstrzygnięciu, czy korzyści społeczne przekraczają koszty społeczne inwestycji i czy realizacja danego projektu stanowi dla społeczeństwa najkorzystniejszy wariant. Wówczas ocena dokonywana będzie na podstawie uproszczonej analizy jakościowej i ilościowej (np. sporządzonej w formie analizy wielokryterialnej lub opisu korzyści i kosztów społecznych). 
</t>
  </si>
  <si>
    <r>
      <t>Oceniający 3</t>
    </r>
    <r>
      <rPr>
        <b/>
        <vertAlign val="superscript"/>
        <sz val="22"/>
        <rFont val="Calibri"/>
        <family val="2"/>
        <charset val="238"/>
        <scheme val="minor"/>
      </rPr>
      <t>1)</t>
    </r>
  </si>
  <si>
    <r>
      <t>Oceniający 3</t>
    </r>
    <r>
      <rPr>
        <vertAlign val="superscript"/>
        <sz val="22"/>
        <rFont val="Calibri"/>
        <family val="2"/>
        <charset val="238"/>
        <scheme val="minor"/>
      </rPr>
      <t>2)</t>
    </r>
  </si>
  <si>
    <t>Proponowana kwota dofinansowania w PLN:</t>
  </si>
  <si>
    <r>
      <t xml:space="preserve">Zapoznałem/zapoznałam się z Regulaminem Konkursu, Kryteriami wyboru projektów w ramach Regionalnego Programu Operacyjnego Województwa Świętokrzyskiego 2007-2013  i wszelkimi wytycznymi Instytucji Zarządzającej, dotyczącymi przeprowadzania oceny merytoryczno-technicznej projektów w ramach RPOWŚ na lata  2007-2013 dla Działania 4.2. </t>
    </r>
    <r>
      <rPr>
        <i/>
        <sz val="22"/>
        <rFont val="Calibri"/>
        <family val="2"/>
        <charset val="238"/>
        <scheme val="minor"/>
      </rPr>
      <t xml:space="preserve">Rozwój systemów lokalnej infrastruktury ochrony śrdowiska i energetycznej </t>
    </r>
    <r>
      <rPr>
        <sz val="22"/>
        <rFont val="Calibri"/>
        <family val="2"/>
        <charset val="238"/>
        <scheme val="minor"/>
      </rPr>
      <t xml:space="preserve">
</t>
    </r>
  </si>
  <si>
    <t>Data złożenia do Sekretariatu Naboru Wniosków :</t>
  </si>
  <si>
    <t>Data złożenia do Sekretariatu Naboru Wniosków</t>
  </si>
  <si>
    <t>WYNIK OCENY MERYTORYCZNEJ
WNIOSKU O DOFINANSOWANIE W RAMACH RPOWS 2014-2020</t>
  </si>
  <si>
    <t xml:space="preserve">Wnioskowana kwota dofinansowania: </t>
  </si>
  <si>
    <t>Odrzucenie projektu z powodu niespełnienia kryteriów dopuszczających ogólnych</t>
  </si>
  <si>
    <t xml:space="preserve">Liczba punktów uzyskanych
</t>
  </si>
  <si>
    <t>Odrzucenie projektu z powodu niespełnienia kryteriów  dopuszczających sektorowych</t>
  </si>
  <si>
    <t>4.3 Gospodarka wodno-ściekowa</t>
  </si>
  <si>
    <t xml:space="preserve">Przy ocenie kryterium sprawdzane będzie w szczególności, czy projekt jest zgodny z obowiązującymi przepisami prawa odnoszącymi się do jego stosowania oraz wytycznymi MIiR i wytycznymi IZ RPOWŚ na lata 2014-2020. Przedmiotem analizy będzie zgodność podstawowych parametrów technicznych z obowiązującymi aktami prawnymi dotyczącymi realizowanej inwestycji oraz kwestie prawne związane z realizacją projektu np. własność gruntów/obiektów, posiadanie niezbędnych dokumentów/decyzji umożliwiających jego realizację (m.in. decyzje pozwolenia na budowę lub zgłoszenia robót budowlanych nie wymagających pozwolenia na budowę do których organ nie wniósł sprzeciwu), zgodność z branżowymi aktami prawnymi (w zależności od zakresu rzeczowego projektu) takimi jak np. Ustawa z 7 lipca 1994 r. Prawo budowlane, Rozporządzenie Ministra Infrastruktury z 12 kwietnia 2002 r. w sprawie warunków technicznych, jakim powinny odpowiadać budynki i ich usytuowanie, Rozporządzenie Ministra Transportu i Gospodarki Morskiej z 2 marca 1999 r. w sprawie warunków technicznych, jakim powinny odpowiadać drogi publiczne i ich usytuowanie, itp.  
</t>
  </si>
  <si>
    <t>W kryterium badana będzie w szczególności zasadność i odpowiednia wysokość przedstawionych w projekcie wydatków niezbędnych do osiągnięcia planowanych celów i rezultatów projektu oraz ich kwalifikowalność w kontekście zgodności z zapisami stosownych dokumentów dotyczących kwalifikowalności (m.in. wytyczne MIiR i IZ RPOWŚ). Analizie poddane będzie również, czy przedstawiony zakres rzeczowy i struktura wydatków są optymalne i niezbędne do osiągnięcia zakładanych celów projektu oraz czy wszystkie wydatki przedstawione do dofinansowania w ramach projektu są kwalifikowane.</t>
  </si>
  <si>
    <t>Efektywność dofinansowania projektu</t>
  </si>
  <si>
    <t>Kompleksowość projektu</t>
  </si>
  <si>
    <t>1-2</t>
  </si>
  <si>
    <t>7.</t>
  </si>
  <si>
    <t xml:space="preserve">Kwalifikowalność wydatków </t>
  </si>
  <si>
    <t>4.2 Gospodarka odpadami</t>
  </si>
  <si>
    <t xml:space="preserve">Projekt uwzględniono w aktualnym Planie  gospodarki odpadami dla województwa świętokrzyskiego </t>
  </si>
  <si>
    <t>Zgodnie z zapisami RPOWŚ na lata 2014-2020 w tym działaniu dofinansowane będą wyłącznie projekty uwzględnione w aktualnym Planie Inwestycyjnym dla Województwa świętokrzyskiego stanowiącym załącznik do Planu Gospodarki Odpadami dotyczących gospodarki odpadami.</t>
  </si>
  <si>
    <t>Wszelkie inwestycje powinny być zaprojektowane w sposób, który przewiduje zdolność do reagowania i adaptacji do zmian klimatu oraz reagowania na ryzyko powodziowe. (Strategiczny Plan Adaptacji dla sektorów i obszarów wrażliwych na zmiany klimatu do roku 2020 z perspektywą do roku 2030, Dyrektywa 2007/60/WE).</t>
  </si>
  <si>
    <t xml:space="preserve">Zdolność do adaptacji do zmian klimatu i reagowania na ryzyko powodziowe ( jeśli dotyczy)
</t>
  </si>
  <si>
    <t>Obsługiwana liczba mieszkańców (dotyczy Punktów Selektywnej Zbiórki Odpadów Komunalnych)</t>
  </si>
  <si>
    <t>Wartość kosztów kwalifikowalnych projektu (dotyczy PSZOK)</t>
  </si>
  <si>
    <t>Projekt obsługuje nie więcej niż 20 000 mieszkańców</t>
  </si>
  <si>
    <t>Wysokość kosztów kwalifikowalnych projektu nie przekracza 2 mln zł</t>
  </si>
  <si>
    <t xml:space="preserve">6a. Inwestowanie w sektor gospodarki odpadami celem wypełnienia zobowiązań określonych w dorobku prawnym Unii w zakresie środowiska i zaspokojenia wykraczających poza te zobowiązania potrzeb inwestycyjnych, określonych przez państwa członkowskie
</t>
  </si>
  <si>
    <t>Wpływ projektu na realizację zobowiązań akcesyjnych w obszarze ochrony środowiska</t>
  </si>
  <si>
    <t>Ilość odpadów / Liczba osób mieszkańców  objętych projektem</t>
  </si>
  <si>
    <t>Efekt ekologiczny</t>
  </si>
  <si>
    <t>Projekt łączy działania o charakterze infrastrukturalnym z edukacyjnymi skierowanymi do lokalnej społeczności objętej projektem</t>
  </si>
  <si>
    <t>Masa zbieranych lub przetwarzanych odpadów komunalnych w ramach projektu</t>
  </si>
  <si>
    <t>1-3</t>
  </si>
  <si>
    <t>0-1</t>
  </si>
  <si>
    <t>1-5</t>
  </si>
  <si>
    <t xml:space="preserve">Kryterium mierzone będzie ilorazem wartości dofinansowania oraz ilości przetworzonych odpadów lub ilości odpadów przekazanych do przetworzenia (PLN/Mg/rok). Kryterium promować będzie projekty o najkorzystniejszej wartości ilorazu (czyli o najmniejszej jego wartości, która oznacza, iż najniższym kosztem środków unijnych uzyskuje się największy efekt. Liczba punktów będzie zależna od osiągnięć wszystkich projektów w danym konkursie. Punktacja w ramach kryterium będzie przyznawana wg następujących zasad: nr rankingowy każdego projektu na liście ułożonej według wielkości efektywności kosztowej dzielimy przez liczbę projektów. W przypadku, gdy wynik zawiera się w przedziale: 
− 0 – 0,25 włącznie - projekt otrzymuje 4 punkty; 
− powyżej 0,25 – 0,5 włącznie - projekt otrzymuje 3 punkty, 
− powyżej 0,5 – 0,75 włącznie - projekt otrzymuje 2 punkty, 
− powyżej 0,75 – 1 - projekt otrzymuje 1 punkt 
W przypadku, gdy ocenie podlegać będą mniej niż 4 projekty, najlepszy projekt otrzyma maksymalną liczbę punktów, a pozostałe odpowiednio mniej.
</t>
  </si>
  <si>
    <t xml:space="preserve">Kryterium mierzone będzie ilorazem  ilości przetworzonych odpadów lub ilości odpadów przekazanych do przetworzenia w stosunku do liczby mieszkańców objętych systemem gospodarki odpadami  w ramach projektu (Mg/mieszkańca). Liczba punktów będzie zależna od osiągnięć wszystkich projektów w danym konkursie. Punktacja w ramach kryterium będzie przyznawana wg następujących zasad: nr rankingowy każdego projektu na liście ułożonej według ilości przetworzonych odpadów lub ilości odpadów przekazanych do przetworzenia w stosunku do liczby mieszkańców objętych systemem gospodarki odpadami, dzielimy przez liczbę projektów. W przypadku, gdy wynik zawiera się w przedziale: 
− 0 – 0,25 włącznie - projekt otrzymuje 1 punkt; 
− powyżej 0,25 – 0,5 włącznie - projekt otrzymuje 2 punkty, 
− powyżej 0,5 – 0,75 włącznie - projekt otrzymuje 3 punkty, 
− powyżej 0,75 – 1 - projekt otrzymuje 4 punkty.
W przypadku, gdy ocenie podlegać będą mniej niż 4 projekty, najlepszy projekt otrzyma maksymalną liczbę punktów, a pozostałe odpowiednio mniej.
</t>
  </si>
  <si>
    <t xml:space="preserve">W ramach kryterium oceniany będzie stopień kompleksowości  zastosowanych w projekcie rozwiązań z zakresu gospodarki odpadami. Projekty będą oceniane pod katem przyczynienia się do utworzenia kompleksowych systemów gospodarki odpadami lub uzupełnienia istniejących systemów gospodarki odpadami. 
1 p. – projekt nie obejmuje inwestycji zintegrowanych (tj. przygotowania do recyklingu. Recykling, odzysk, unieszkodliwianie lub PSZOK w tym punkt napraw i przygotowania do ponownego użycia)                                                                                                                                                                                                2 p. – projekt obejmuje inwestycje zintegrowane (tj. przygotowanie do recyklingu, recykling, odzysk, unieszkodliwianie lub punkt selektywnego zbierania odpadów w tym  punkt napraw i przygotowania do ponownego użycia). 
</t>
  </si>
  <si>
    <t xml:space="preserve">W ramach kryterium  ocenie podlegają  dodatkowe działania w ramach projektu 
z zakresu  edukacji skierowane do społeczności lokalnej objętej projektem.
0 p. - projekt nie przewiduje działań edukacyjnych
1p. – projekt realizuje działania edukacyjne
</t>
  </si>
  <si>
    <t xml:space="preserve">W ramach kryterium ocenie podlegać będzie masa odpadów zebranych w sposób selektywny w punktach selektywnego zbierania odpadów komunalnych lub poddana przetworzeniu w instalacjach objętych projektem w stosunku do liczby mieszkańców objętych projektem. 
5 p. –powyżej 200 kg/mieszkańca;
4 p. –powyżej 120 kg/mieszkańca do  200 kg/mieszkańca (włącznie);
3 p. –powyżej 60 kg/mieszkańca do 120 kg/mieszkańca (włącznie);
2 p. –powyżej 10 kg/mieszkańca do 60 kg/mieszkańca (włącznie);
1 p. –poniżej 10 kg/mieszkańca 
</t>
  </si>
  <si>
    <t>Kryterium mierzone będzie ilorazem wartości dofinansowania oraz ilości przetworzonych odpadów lub ilości odpadów przekazanych do przetworzenia (PLN/Mg/rok). Kryterium promować będzie projekty o najkorzystniejszej wartości ilorazu (czyli o najmniejszej jego wartości, która oznacza, iż najniższym kosztem środków unijnych uzyskuje się największy efekt. Liczba punktów będzie zależna od osiągnięć wszystkich projektów w danym konkursie. Punktacja w ramach kryterium będzie przyznawana wg następujących zasad: nr rankingowy każdego projektu na liście ułożonej według wielkości efektywności kosztowej dzielimy przez liczbę projektów. W przypadku, gdy wynik zawiera się w przedziale: 
− 0 – 0,25 włącznie - projekt otrzymuje 4 punkty; 
− powyżej 0,25 – 0,5 włącznie - projekt otrzymuje 3 punkty, 
− powyżej 0,5 – 0,75 włącznie - projekt otrzymuje 2 punkty, 
− powyżej 0,75 – 1 - projekt otrzymuje 1 punkt 
W przypadku, gdy ocenie podlegać będą mniej niż 4 projekty, najlepszy projekt otrzyma maksymalną liczbę punktów, a pozostałe odpowiednio mniej.</t>
  </si>
  <si>
    <t>Kryterium mierzone będzie ilorazem  ilości przetworzonych odpadów lub ilości odpadów przekazanych do przetworzenia w stosunku do liczby mieszkańców objętych systemem gospodarki odpadami  w ramach projektu (Mg/mieszkańca). Liczba punktów będzie zależna od osiągnięć wszystkich projektów w danym konkursie. Punktacja w ramach kryterium będzie przyznawana wg następujących zasad: nr rankingowy każdego projektu na liście ułożonej według ilości przetworzonych odpadów lub ilości odpadów przekazanych do przetworzenia w stosunku do liczby mieszkańców objętych systemem gospodarki odpadami, dzielimy przez liczbę projektów. W przypadku, gdy wynik zawiera się w przedziale: 
− 0 – 0,25 włącznie - projekt otrzymuje 1 punkt; 
− powyżej 0,25 – 0,5 włącznie - projekt otrzymuje 2 punkty, 
− powyżej 0,5 – 0,75 włącznie - projekt otrzymuje 3 punkty, 
− powyżej 0,75 – 1 - projekt otrzymuje 4 punkty.
W przypadku, gdy ocenie podlegać będą mniej niż 4 projekty, najlepszy projekt otrzyma maksymalną liczbę punktów, a pozostałe odpowiednio mniej.</t>
  </si>
  <si>
    <t xml:space="preserve">W ramach kryterium oceniany będzie stopień kompleksowości  zastosowanych w projekcie rozwiązań z zakresu gospodarki odpadami. Projekty będą oceniane pod katem przyczynienia się do utworzenia kompleksowych systemów gospodarki odpadami lub uzupełnienia istniejących systemów gospodarki odpadami. 
1 p. – projekt nie obejmuje inwestycji zintegrowanych (tj. przygotowania do recyklingu. Recykling, odzysk, unieszkodliwianie lub PSZOK w tym punkt napraw i przygotowania do ponownego użycia)                                                                                                                                                                                                2 p. – projekt obejmuje inwestycje zintegrowane (tj. przygotowanie do recyklingu, recykling, odzysk, unieszkodliwianie lub punkt selektywnego zbierania odpadów w tym  punkt napraw i przygotowania do ponownego użycia). </t>
  </si>
  <si>
    <t>W ramach kryterium  ocenie podlegają  dodatkowe działania w ramach projektu 
z zakresu  edukacji skierowane do społeczności lokalnej objętej projektem.
0 p. - projekt nie przewiduje działań edukacyjnych
1p. – projekt realizuje działania edukacyjne</t>
  </si>
  <si>
    <t xml:space="preserve">W ramach kryterium ocenie podlegać będzie masa odpadów zebranych w sposób selektywny w punktach selektywnego zbierania odpadów komunalnych lub poddana przetworzeniu w instalacjach objętych projektem w stosunku do liczby mieszkańców objętych projektem. 
5 p. –powyżej 200 kg/mieszkańca;
4 p. –powyżej 120 kg/mieszkańca do  200 kg/mieszkańca (włącznie);
3 p. –powyżej 60 kg/mieszkańca do 120 kg/mieszkańca (włącznie);
2 p. –powyżej 10 kg/mieszkańca do 60 kg/mieszkańca (włącznie);
1 p. –poniżej 10 kg/mieszkańca </t>
  </si>
  <si>
    <t>Kompleksowe działania dot. gospodarowania odpadami z gospodarstw domowych</t>
  </si>
  <si>
    <r>
      <t xml:space="preserve">Najwyższą liczbę punktów otrzymają projekty, które przyczynią się do realizacji zobowiązań akcesyjnych np.: ograniczenie ilości odpadów ulegających biodegradacji kierowanych do składowania, przygotowania do ponownego użycia i do recyklingu odpadów .
</t>
    </r>
    <r>
      <rPr>
        <u/>
        <sz val="22"/>
        <rFont val="Calibri"/>
        <family val="2"/>
        <charset val="238"/>
        <scheme val="minor"/>
      </rPr>
      <t>W przypadku projektów dotyczących Punktów Selektywnego Zbierania Odpadów Komunalnych (PSZOK):</t>
    </r>
    <r>
      <rPr>
        <sz val="22"/>
        <rFont val="Calibri"/>
        <family val="2"/>
        <charset val="238"/>
        <scheme val="minor"/>
      </rPr>
      <t xml:space="preserve">
1p. – projekt dotyczy modernizacji istniejącego PSZOK
2p. – projekt dotyczy rozbudowy istniejącego PSZOK o punkty napraw i ponownego użycia
3p. – projekt dotyczy utworzenia nowego PSZOK bez punktu napraw i ponownego użycia
4p. - projekt dotyczy utworzenia nowego PSZOK z punktem napraw i ponownego użycia
</t>
    </r>
    <r>
      <rPr>
        <u/>
        <sz val="22"/>
        <rFont val="Calibri"/>
        <family val="2"/>
        <charset val="238"/>
        <scheme val="minor"/>
      </rPr>
      <t>W przypadku projektów dotyczących Regionalnych Zakładów Zagospodarowania Odpadów (RZZO):</t>
    </r>
    <r>
      <rPr>
        <sz val="22"/>
        <rFont val="Calibri"/>
        <family val="2"/>
        <charset val="238"/>
        <scheme val="minor"/>
      </rPr>
      <t xml:space="preserve">
1p. – projekt dotyczy unieszkodliwiania odpadów
2p. – projekt dotyczy odzysku odpadów
3p. – projekt dotyczy przygotowania do recyklingu, recyklingu.
4p. - projekt dotyczy przygotowania do  ponownego użycia
</t>
    </r>
  </si>
  <si>
    <r>
      <t xml:space="preserve">Ocenie zostanie poddany osiągnięty efekt ekologiczny w odniesieniu do ilości odpadów. 
</t>
    </r>
    <r>
      <rPr>
        <u/>
        <sz val="22"/>
        <rFont val="Calibri"/>
        <family val="2"/>
        <charset val="238"/>
        <scheme val="minor"/>
      </rPr>
      <t>W przypadku projektów dotyczących Punktów Selektywnego Zbierania Odpadów Komunalnych w wyniku realizacji projektu PSZOK zwiększy/zapewni zakres świadczonych usług:</t>
    </r>
    <r>
      <rPr>
        <sz val="22"/>
        <rFont val="Calibri"/>
        <family val="2"/>
        <charset val="238"/>
        <scheme val="minor"/>
      </rPr>
      <t xml:space="preserve">
1p. – projekt zapewni minimalny zakres świadczonych usług zgodnie z Art.3 ust.2 pkt.6 Ustawy z dnia 13 września 1996 r. o utrzymaniu czystości i porządku w gminach (Dz.U. 1996 nr 132 poz. 622)
2p. – projekt zapewni dodatkowy zakres świadczonych usług szerszy niż wymieniony  w Art.3 ust.2 pkt.6 w/w Ustawy 
3p. – projekt zapewni dodatkowy zakres świadczonych usług szerszy niż wymieniony  w Art.3 ust.2 pkt.6 w/w Ustawy oraz w zakresie  projektu przewidziano punkty napraw i ponownego użycia.
</t>
    </r>
    <r>
      <rPr>
        <u/>
        <sz val="22"/>
        <rFont val="Calibri"/>
        <family val="2"/>
        <charset val="238"/>
        <scheme val="minor"/>
      </rPr>
      <t>Dla projektów dotyczących Regionalnych Zakładów Zagospodarowania Odpadów (RZZO), ocenie będzie podlegać zgodność z zaprojektowanymi mocami w PGO dla poszczególnych instalacji
W przypadku budowy/rozbudowy instalacji ocenie będzie podlegać przepustowość instalacji w odniesieniu do zabezpieczenia potrzeb w danym zakresie:</t>
    </r>
    <r>
      <rPr>
        <sz val="22"/>
        <rFont val="Calibri"/>
        <family val="2"/>
        <charset val="238"/>
        <scheme val="minor"/>
      </rPr>
      <t xml:space="preserve">
- moc instalacji poniżej wartości zaprojektowanej w PGO  – 1 p.
- moc instalacji przekracza wymagane potrzeby  zaprojektowane w PGO– 2 p.
 - moc instalacji zgodna z zaprojektowaną w PGO– 3 p.
W przypadku modernizacji instalacji ocenie będzie podlegać, usprawnienie procesu przetwarzania odpadów w odniesieniu do liczby mieszkańców objętych projektem.
- projekt nie zapewnia usprawnienia procesu przetwarzania odpadów – 1p.
- projekt zapewnia usprawnienie procesu przetwarzania odpadów w odniesieniu do liczby mieszkańców poniżej 200 tys. – 2p.
projekt zapewnia usprawnienie procesu przetwarzania odpadów w odniesieniu do liczby mieszkańców 200 tys. i powyżej 200 tys. - 3p.
</t>
    </r>
  </si>
  <si>
    <r>
      <t xml:space="preserve">Najwyższą liczbę punktów otrzymają projekty, które przyczynią się do realizacji zobowiązań akcesyjnych np.: ograniczenie ilości odpadów ulegających biodegradacji kierowanych do składowania, przygotowania do ponownego użycia i do recyklingu odpadów .
</t>
    </r>
    <r>
      <rPr>
        <u/>
        <sz val="22"/>
        <rFont val="Calibri"/>
        <family val="2"/>
        <charset val="238"/>
        <scheme val="minor"/>
      </rPr>
      <t>W przypadku projektów dotyczących Punktów Selektywnego Zbierania Odpadów Komunalnych (PSZOK):</t>
    </r>
    <r>
      <rPr>
        <sz val="22"/>
        <rFont val="Calibri"/>
        <family val="2"/>
        <charset val="238"/>
        <scheme val="minor"/>
      </rPr>
      <t xml:space="preserve">
1p. – projekt dotyczy modernizacji istniejącego PSZOK
2p. – projekt dotyczy rozbudowy istniejącego PSZOK o punkty napraw i ponownego użycia
3p. – projekt dotyczy utworzenia nowego PSZOK bez punktu napraw i ponownego użycia
4p. - projekt dotyczy utworzenia nowego PSZOK z punktem napraw i ponownego użycia
</t>
    </r>
    <r>
      <rPr>
        <u/>
        <sz val="22"/>
        <rFont val="Calibri"/>
        <family val="2"/>
        <charset val="238"/>
        <scheme val="minor"/>
      </rPr>
      <t>W przypadku projektów dotyczących Regionalnych Zakładów Zagospodarowania Odpadów (RZZO):</t>
    </r>
    <r>
      <rPr>
        <sz val="22"/>
        <rFont val="Calibri"/>
        <family val="2"/>
        <charset val="238"/>
        <scheme val="minor"/>
      </rPr>
      <t xml:space="preserve">
1p. – projekt dotyczy unieszkodliwiania odpadów
2p. – projekt dotyczy odzysku odpadów
3p. – projekt dotyczy przygotowania do recyklingu, recyklingu.
4p. - projekt dotyczy przygotowania do  ponownego użycia</t>
    </r>
  </si>
  <si>
    <r>
      <t xml:space="preserve">Ocenie zostanie poddany osiągnięty efekt ekologiczny w odniesieniu do ilości odpadów. 
</t>
    </r>
    <r>
      <rPr>
        <u/>
        <sz val="22"/>
        <rFont val="Calibri"/>
        <family val="2"/>
        <charset val="238"/>
        <scheme val="minor"/>
      </rPr>
      <t>W przypadku projektów dotyczących Punktów Selektywnego Zbierania Odpadów Komunalnych w wyniku realizacji projektu PSZOK zwiększy/zapewni zakres świadczonych usług:</t>
    </r>
    <r>
      <rPr>
        <sz val="22"/>
        <rFont val="Calibri"/>
        <family val="2"/>
        <charset val="238"/>
        <scheme val="minor"/>
      </rPr>
      <t xml:space="preserve">
1p. – projekt zapewni minimalny zakres świadczonych usług zgodnie z Art.3 ust.2 pkt.6 Ustawy z dnia 13 września 1996 r. o utrzymaniu czystości i porządku w gminach (Dz.U. 1996 nr 132 poz. 622)
2p. – projekt zapewni dodatkowy zakres świadczonych usług szerszy niż wymieniony  w Art.3 ust.2 pkt.6 w/w Ustawy 
3p. – projekt zapewni dodatkowy zakres świadczonych usług szerszy niż wymieniony  w Art.3 ust.2 pkt.6 w/w Ustawy oraz w zakresie  projektu przewidziano punkty napraw i ponownego użycia.
</t>
    </r>
    <r>
      <rPr>
        <u/>
        <sz val="22"/>
        <rFont val="Calibri"/>
        <family val="2"/>
        <charset val="238"/>
        <scheme val="minor"/>
      </rPr>
      <t>Dla projektów dotyczących Regionalnych Zakładów Zagospodarowania Odpadów (RZZO), ocenie będzie podlegać zgodność z zaprojektowanymi mocami w PGO dla poszczególnych instalacji
W przypadku budowy/rozbudowy instalacji ocenie będzie podlegać przepustowość instalacji w odniesieniu do zabezpieczenia potrzeb w danym zakresie:</t>
    </r>
    <r>
      <rPr>
        <sz val="22"/>
        <rFont val="Calibri"/>
        <family val="2"/>
        <charset val="238"/>
        <scheme val="minor"/>
      </rPr>
      <t xml:space="preserve">
- moc instalacji poniżej wartości zaprojektowanej w PGO  – 1 p.
- moc instalacji przekracza wymagane potrzeby  zaprojektowane w PGO– 2 p.
 - moc instalacji zgodna z zaprojektowaną w PGO– 3 p.
W przypadku modernizacji instalacji ocenie będzie podlegać, usprawnienie procesu przetwarzania odpadów w odniesieniu do liczby mieszkańców objętych projektem.
- projekt nie zapewnia usprawnienia procesu przetwarzania odpadów – 1p.
- projekt zapewnia usprawnienie procesu przetwarzania odpadów w odniesieniu do liczby mieszkańców poniżej 200 tys. – 2p.
projekt zapewnia usprawnienie procesu przetwarzania odpadów w odniesieniu do liczby mieszkańców 200 tys. i powyżej 200 tys. - 3p.</t>
    </r>
  </si>
  <si>
    <t>6a. Inwestowanie w sektor gospodarki odpadami celem wypełnienia zobowiązań określonych w dorobku prawnym Unii w zakresie środowiska i zaspokojenia wykraczających poza te zobowiązania potrzeb inwestycyjnych, określonych przez państwa członkowskie</t>
  </si>
</sst>
</file>

<file path=xl/styles.xml><?xml version="1.0" encoding="utf-8"?>
<styleSheet xmlns="http://schemas.openxmlformats.org/spreadsheetml/2006/main">
  <numFmts count="6">
    <numFmt numFmtId="164" formatCode="[$-F800]dddd\,\ mmmm\ dd\,\ yyyy"/>
    <numFmt numFmtId="165" formatCode="yy"/>
    <numFmt numFmtId="166" formatCode="#,##0\."/>
    <numFmt numFmtId="167" formatCode="#,##0\ &quot;zł&quot;"/>
    <numFmt numFmtId="168" formatCode="#,##0.00\ &quot;zł&quot;"/>
    <numFmt numFmtId="169" formatCode="#,##0.0\ \p\k\t\."/>
  </numFmts>
  <fonts count="71">
    <font>
      <sz val="10"/>
      <name val="Arial"/>
      <charset val="238"/>
    </font>
    <font>
      <sz val="10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sz val="10"/>
      <name val="Arial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u/>
      <sz val="10"/>
      <color indexed="12"/>
      <name val="Arial"/>
      <family val="2"/>
      <charset val="238"/>
    </font>
    <font>
      <sz val="10"/>
      <name val="Calibri"/>
      <family val="2"/>
      <charset val="238"/>
      <scheme val="minor"/>
    </font>
    <font>
      <b/>
      <sz val="36"/>
      <name val="Calibri"/>
      <family val="2"/>
      <charset val="238"/>
      <scheme val="minor"/>
    </font>
    <font>
      <b/>
      <sz val="28"/>
      <name val="Calibri"/>
      <family val="2"/>
      <charset val="238"/>
      <scheme val="minor"/>
    </font>
    <font>
      <b/>
      <sz val="26"/>
      <name val="Calibri"/>
      <family val="2"/>
      <charset val="238"/>
      <scheme val="minor"/>
    </font>
    <font>
      <sz val="26"/>
      <name val="Calibri"/>
      <family val="2"/>
      <charset val="238"/>
      <scheme val="minor"/>
    </font>
    <font>
      <sz val="22"/>
      <name val="Calibri"/>
      <family val="2"/>
      <charset val="238"/>
      <scheme val="minor"/>
    </font>
    <font>
      <sz val="24"/>
      <name val="Calibri"/>
      <family val="2"/>
      <charset val="238"/>
      <scheme val="minor"/>
    </font>
    <font>
      <b/>
      <sz val="26"/>
      <color indexed="30"/>
      <name val="Calibri"/>
      <family val="2"/>
      <charset val="238"/>
      <scheme val="minor"/>
    </font>
    <font>
      <sz val="18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24"/>
      <name val="Calibri"/>
      <family val="2"/>
      <charset val="238"/>
      <scheme val="minor"/>
    </font>
    <font>
      <b/>
      <sz val="22"/>
      <name val="Calibri"/>
      <family val="2"/>
      <charset val="238"/>
      <scheme val="minor"/>
    </font>
    <font>
      <sz val="2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36"/>
      <name val="Calibri"/>
      <family val="2"/>
      <charset val="238"/>
      <scheme val="minor"/>
    </font>
    <font>
      <sz val="22"/>
      <color rgb="FFFF0000"/>
      <name val="Calibri"/>
      <family val="2"/>
      <charset val="238"/>
      <scheme val="minor"/>
    </font>
    <font>
      <b/>
      <sz val="24"/>
      <color rgb="FFFF0000"/>
      <name val="Calibri"/>
      <family val="2"/>
      <charset val="238"/>
      <scheme val="minor"/>
    </font>
    <font>
      <b/>
      <sz val="22"/>
      <color rgb="FFFF0000"/>
      <name val="Calibri"/>
      <family val="2"/>
      <charset val="238"/>
      <scheme val="minor"/>
    </font>
    <font>
      <b/>
      <sz val="28"/>
      <color rgb="FFFF0000"/>
      <name val="Calibri"/>
      <family val="2"/>
      <charset val="238"/>
      <scheme val="minor"/>
    </font>
    <font>
      <sz val="16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b/>
      <vertAlign val="superscript"/>
      <sz val="22"/>
      <name val="Calibri"/>
      <family val="2"/>
      <charset val="238"/>
      <scheme val="minor"/>
    </font>
    <font>
      <b/>
      <sz val="18"/>
      <color rgb="FFFF0000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vertAlign val="superscript"/>
      <sz val="24"/>
      <name val="Calibri"/>
      <family val="2"/>
      <charset val="238"/>
      <scheme val="minor"/>
    </font>
    <font>
      <vertAlign val="superscript"/>
      <sz val="22"/>
      <name val="Calibri"/>
      <family val="2"/>
      <charset val="238"/>
      <scheme val="minor"/>
    </font>
    <font>
      <b/>
      <vertAlign val="superscript"/>
      <sz val="36"/>
      <name val="Calibri"/>
      <family val="2"/>
      <charset val="238"/>
      <scheme val="minor"/>
    </font>
    <font>
      <b/>
      <sz val="20"/>
      <color rgb="FFFF00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28"/>
      <name val="Calibri"/>
      <family val="2"/>
      <charset val="238"/>
      <scheme val="minor"/>
    </font>
    <font>
      <i/>
      <sz val="2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24"/>
      <color indexed="30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b/>
      <strike/>
      <sz val="20"/>
      <name val="Calibri"/>
      <family val="2"/>
      <charset val="238"/>
      <scheme val="minor"/>
    </font>
    <font>
      <strike/>
      <sz val="10"/>
      <name val="Calibri"/>
      <family val="2"/>
      <charset val="238"/>
      <scheme val="minor"/>
    </font>
    <font>
      <strike/>
      <sz val="20"/>
      <name val="Calibri"/>
      <family val="2"/>
      <charset val="238"/>
      <scheme val="minor"/>
    </font>
    <font>
      <b/>
      <strike/>
      <sz val="36"/>
      <name val="Calibri"/>
      <family val="2"/>
      <charset val="238"/>
      <scheme val="minor"/>
    </font>
    <font>
      <strike/>
      <sz val="22"/>
      <name val="Calibri"/>
      <family val="2"/>
      <charset val="238"/>
      <scheme val="minor"/>
    </font>
    <font>
      <b/>
      <strike/>
      <sz val="22"/>
      <name val="Calibri"/>
      <family val="2"/>
      <charset val="238"/>
      <scheme val="minor"/>
    </font>
    <font>
      <b/>
      <u/>
      <sz val="22"/>
      <name val="Calibri"/>
      <family val="2"/>
      <charset val="238"/>
      <scheme val="minor"/>
    </font>
    <font>
      <strike/>
      <sz val="22"/>
      <color indexed="8"/>
      <name val="Calibri"/>
      <family val="2"/>
      <charset val="238"/>
      <scheme val="minor"/>
    </font>
    <font>
      <b/>
      <sz val="26"/>
      <color theme="1"/>
      <name val="Calibri"/>
      <family val="2"/>
      <charset val="238"/>
      <scheme val="minor"/>
    </font>
    <font>
      <b/>
      <strike/>
      <sz val="26"/>
      <name val="Calibri"/>
      <family val="2"/>
      <charset val="238"/>
      <scheme val="minor"/>
    </font>
    <font>
      <b/>
      <sz val="20"/>
      <name val="Arial"/>
      <family val="2"/>
      <charset val="238"/>
    </font>
    <font>
      <sz val="10"/>
      <name val="Times New Roman"/>
      <family val="1"/>
      <charset val="238"/>
    </font>
    <font>
      <u/>
      <sz val="22"/>
      <name val="Calibri"/>
      <family val="2"/>
      <charset val="238"/>
      <scheme val="minor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</borders>
  <cellStyleXfs count="45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7" borderId="1" applyNumberFormat="0" applyAlignment="0" applyProtection="0"/>
    <xf numFmtId="0" fontId="5" fillId="20" borderId="2" applyNumberFormat="0" applyAlignment="0" applyProtection="0"/>
    <xf numFmtId="0" fontId="6" fillId="4" borderId="0" applyNumberFormat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7" fillId="0" borderId="3" applyNumberFormat="0" applyFill="0" applyAlignment="0" applyProtection="0"/>
    <xf numFmtId="0" fontId="8" fillId="21" borderId="4" applyNumberFormat="0" applyAlignment="0" applyProtection="0"/>
    <xf numFmtId="0" fontId="9" fillId="0" borderId="5" applyNumberFormat="0" applyFill="0" applyAlignment="0" applyProtection="0"/>
    <xf numFmtId="0" fontId="10" fillId="0" borderId="6" applyNumberFormat="0" applyFill="0" applyAlignment="0" applyProtection="0"/>
    <xf numFmtId="0" fontId="11" fillId="0" borderId="7" applyNumberFormat="0" applyFill="0" applyAlignment="0" applyProtection="0"/>
    <xf numFmtId="0" fontId="11" fillId="0" borderId="0" applyNumberFormat="0" applyFill="0" applyBorder="0" applyAlignment="0" applyProtection="0"/>
    <xf numFmtId="0" fontId="12" fillId="22" borderId="0" applyNumberFormat="0" applyBorder="0" applyAlignment="0" applyProtection="0"/>
    <xf numFmtId="0" fontId="13" fillId="0" borderId="0"/>
    <xf numFmtId="0" fontId="14" fillId="20" borderId="1" applyNumberFormat="0" applyAlignment="0" applyProtection="0"/>
    <xf numFmtId="9" fontId="1" fillId="0" borderId="0" applyFont="0" applyFill="0" applyBorder="0" applyAlignment="0" applyProtection="0"/>
    <xf numFmtId="0" fontId="15" fillId="0" borderId="8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" fillId="23" borderId="9" applyNumberFormat="0" applyFont="0" applyAlignment="0" applyProtection="0"/>
    <xf numFmtId="0" fontId="19" fillId="3" borderId="0" applyNumberFormat="0" applyBorder="0" applyAlignment="0" applyProtection="0"/>
  </cellStyleXfs>
  <cellXfs count="600">
    <xf numFmtId="0" fontId="0" fillId="0" borderId="0" xfId="0"/>
    <xf numFmtId="0" fontId="21" fillId="0" borderId="0" xfId="0" applyFont="1" applyAlignment="1"/>
    <xf numFmtId="0" fontId="24" fillId="0" borderId="0" xfId="0" applyFont="1"/>
    <xf numFmtId="168" fontId="25" fillId="0" borderId="0" xfId="0" applyNumberFormat="1" applyFont="1" applyFill="1" applyAlignment="1"/>
    <xf numFmtId="0" fontId="21" fillId="0" borderId="0" xfId="0" applyFont="1"/>
    <xf numFmtId="0" fontId="25" fillId="0" borderId="0" xfId="0" applyFont="1"/>
    <xf numFmtId="0" fontId="25" fillId="0" borderId="0" xfId="0" applyFont="1" applyAlignment="1"/>
    <xf numFmtId="9" fontId="25" fillId="0" borderId="0" xfId="38" applyFont="1" applyAlignment="1">
      <alignment horizontal="center"/>
    </xf>
    <xf numFmtId="0" fontId="26" fillId="0" borderId="0" xfId="0" applyFont="1" applyAlignment="1">
      <alignment horizontal="left" indent="1"/>
    </xf>
    <xf numFmtId="9" fontId="25" fillId="0" borderId="0" xfId="38" applyNumberFormat="1" applyFont="1"/>
    <xf numFmtId="0" fontId="27" fillId="0" borderId="0" xfId="0" applyFont="1"/>
    <xf numFmtId="49" fontId="28" fillId="0" borderId="0" xfId="0" applyNumberFormat="1" applyFont="1" applyAlignment="1"/>
    <xf numFmtId="0" fontId="29" fillId="0" borderId="0" xfId="0" applyFont="1" applyAlignment="1"/>
    <xf numFmtId="0" fontId="26" fillId="0" borderId="0" xfId="0" applyFont="1" applyAlignment="1">
      <alignment horizontal="right" vertical="center"/>
    </xf>
    <xf numFmtId="0" fontId="24" fillId="0" borderId="0" xfId="0" applyFont="1" applyAlignment="1"/>
    <xf numFmtId="0" fontId="22" fillId="0" borderId="0" xfId="0" applyFont="1" applyFill="1" applyBorder="1" applyAlignment="1">
      <alignment horizontal="center" vertical="center" wrapText="1"/>
    </xf>
    <xf numFmtId="0" fontId="30" fillId="0" borderId="0" xfId="0" applyFont="1" applyAlignment="1">
      <alignment vertical="center"/>
    </xf>
    <xf numFmtId="165" fontId="32" fillId="0" borderId="0" xfId="0" applyNumberFormat="1" applyFont="1" applyAlignment="1">
      <alignment horizontal="left" vertical="center"/>
    </xf>
    <xf numFmtId="0" fontId="21" fillId="0" borderId="0" xfId="0" applyFont="1" applyAlignment="1">
      <alignment vertical="center"/>
    </xf>
    <xf numFmtId="0" fontId="30" fillId="0" borderId="0" xfId="0" applyFont="1" applyBorder="1" applyAlignment="1">
      <alignment horizontal="center" vertical="center"/>
    </xf>
    <xf numFmtId="0" fontId="30" fillId="29" borderId="12" xfId="0" applyFont="1" applyFill="1" applyBorder="1" applyAlignment="1">
      <alignment horizontal="center" vertical="center"/>
    </xf>
    <xf numFmtId="0" fontId="33" fillId="29" borderId="27" xfId="0" applyFont="1" applyFill="1" applyBorder="1" applyAlignment="1">
      <alignment vertical="center"/>
    </xf>
    <xf numFmtId="0" fontId="33" fillId="29" borderId="36" xfId="0" applyFont="1" applyFill="1" applyBorder="1" applyAlignment="1">
      <alignment vertical="center"/>
    </xf>
    <xf numFmtId="0" fontId="33" fillId="29" borderId="13" xfId="0" applyFont="1" applyFill="1" applyBorder="1" applyAlignment="1">
      <alignment horizontal="center" vertical="center" wrapText="1"/>
    </xf>
    <xf numFmtId="0" fontId="33" fillId="29" borderId="14" xfId="0" applyFont="1" applyFill="1" applyBorder="1" applyAlignment="1">
      <alignment horizontal="center" vertical="center" wrapText="1"/>
    </xf>
    <xf numFmtId="0" fontId="30" fillId="0" borderId="12" xfId="0" applyFont="1" applyBorder="1" applyAlignment="1">
      <alignment horizontal="center" vertical="center" wrapText="1"/>
    </xf>
    <xf numFmtId="0" fontId="32" fillId="0" borderId="13" xfId="0" applyFont="1" applyBorder="1" applyAlignment="1">
      <alignment horizontal="center" vertical="center" wrapText="1"/>
    </xf>
    <xf numFmtId="0" fontId="32" fillId="0" borderId="14" xfId="0" applyFont="1" applyBorder="1" applyAlignment="1">
      <alignment horizontal="center" vertical="center" wrapText="1"/>
    </xf>
    <xf numFmtId="0" fontId="30" fillId="29" borderId="12" xfId="0" applyFont="1" applyFill="1" applyBorder="1" applyAlignment="1">
      <alignment horizontal="center" vertical="center" wrapText="1"/>
    </xf>
    <xf numFmtId="0" fontId="30" fillId="0" borderId="0" xfId="0" applyFont="1" applyBorder="1" applyAlignment="1">
      <alignment horizontal="center" vertical="center" wrapText="1"/>
    </xf>
    <xf numFmtId="0" fontId="34" fillId="0" borderId="0" xfId="0" applyFont="1" applyBorder="1" applyAlignment="1">
      <alignment vertical="center" wrapText="1"/>
    </xf>
    <xf numFmtId="0" fontId="32" fillId="0" borderId="0" xfId="0" applyFont="1" applyBorder="1" applyAlignment="1">
      <alignment horizontal="center" vertical="center" wrapText="1"/>
    </xf>
    <xf numFmtId="0" fontId="30" fillId="24" borderId="10" xfId="0" applyFont="1" applyFill="1" applyBorder="1" applyAlignment="1">
      <alignment horizontal="center" vertical="center" wrapText="1"/>
    </xf>
    <xf numFmtId="0" fontId="26" fillId="24" borderId="33" xfId="0" applyFont="1" applyFill="1" applyBorder="1" applyAlignment="1">
      <alignment horizontal="right" vertical="center" wrapText="1"/>
    </xf>
    <xf numFmtId="0" fontId="26" fillId="24" borderId="34" xfId="0" applyFont="1" applyFill="1" applyBorder="1" applyAlignment="1">
      <alignment horizontal="center" vertical="center" wrapText="1"/>
    </xf>
    <xf numFmtId="0" fontId="26" fillId="24" borderId="35" xfId="0" applyFont="1" applyFill="1" applyBorder="1" applyAlignment="1">
      <alignment horizontal="center" vertical="center" wrapText="1"/>
    </xf>
    <xf numFmtId="0" fontId="32" fillId="0" borderId="14" xfId="0" applyFont="1" applyBorder="1" applyAlignment="1">
      <alignment horizontal="center" vertical="top" wrapText="1"/>
    </xf>
    <xf numFmtId="0" fontId="30" fillId="0" borderId="17" xfId="0" applyFont="1" applyBorder="1" applyAlignment="1">
      <alignment horizontal="center" vertical="center" wrapText="1"/>
    </xf>
    <xf numFmtId="0" fontId="32" fillId="0" borderId="57" xfId="0" applyFont="1" applyBorder="1" applyAlignment="1">
      <alignment horizontal="center" vertical="top" wrapText="1"/>
    </xf>
    <xf numFmtId="0" fontId="30" fillId="0" borderId="15" xfId="0" applyFont="1" applyBorder="1" applyAlignment="1">
      <alignment horizontal="center" vertical="center" wrapText="1"/>
    </xf>
    <xf numFmtId="0" fontId="32" fillId="0" borderId="29" xfId="0" applyFont="1" applyBorder="1" applyAlignment="1">
      <alignment horizontal="center" vertical="top" wrapText="1"/>
    </xf>
    <xf numFmtId="0" fontId="34" fillId="0" borderId="31" xfId="0" applyFont="1" applyBorder="1" applyAlignment="1">
      <alignment horizontal="left" vertical="center" wrapText="1" indent="2"/>
    </xf>
    <xf numFmtId="0" fontId="34" fillId="0" borderId="0" xfId="0" applyFont="1" applyBorder="1" applyAlignment="1">
      <alignment horizontal="left" vertical="center" wrapText="1" indent="2"/>
    </xf>
    <xf numFmtId="0" fontId="32" fillId="0" borderId="0" xfId="0" applyFont="1" applyBorder="1" applyAlignment="1">
      <alignment horizontal="center" vertical="top" wrapText="1"/>
    </xf>
    <xf numFmtId="0" fontId="30" fillId="0" borderId="0" xfId="0" applyFont="1" applyBorder="1"/>
    <xf numFmtId="0" fontId="26" fillId="0" borderId="0" xfId="0" applyFont="1" applyBorder="1" applyAlignment="1">
      <alignment horizontal="left" vertical="center" wrapText="1" indent="1"/>
    </xf>
    <xf numFmtId="164" fontId="26" fillId="0" borderId="0" xfId="0" applyNumberFormat="1" applyFont="1" applyBorder="1" applyAlignment="1">
      <alignment vertical="center"/>
    </xf>
    <xf numFmtId="0" fontId="21" fillId="0" borderId="0" xfId="0" applyFont="1" applyBorder="1"/>
    <xf numFmtId="0" fontId="27" fillId="0" borderId="0" xfId="0" applyFont="1" applyAlignment="1"/>
    <xf numFmtId="0" fontId="27" fillId="0" borderId="0" xfId="0" applyFont="1" applyAlignment="1">
      <alignment horizontal="center" wrapText="1"/>
    </xf>
    <xf numFmtId="0" fontId="30" fillId="0" borderId="0" xfId="0" applyFont="1" applyAlignment="1">
      <alignment horizontal="center"/>
    </xf>
    <xf numFmtId="0" fontId="33" fillId="24" borderId="18" xfId="0" applyFont="1" applyFill="1" applyBorder="1" applyAlignment="1">
      <alignment horizontal="center" vertical="center" wrapText="1"/>
    </xf>
    <xf numFmtId="0" fontId="41" fillId="0" borderId="0" xfId="0" applyFont="1" applyAlignment="1">
      <alignment wrapText="1"/>
    </xf>
    <xf numFmtId="0" fontId="30" fillId="0" borderId="16" xfId="0" applyFont="1" applyBorder="1" applyAlignment="1">
      <alignment horizontal="center" vertical="center" wrapText="1"/>
    </xf>
    <xf numFmtId="0" fontId="34" fillId="0" borderId="13" xfId="0" applyFont="1" applyBorder="1" applyAlignment="1">
      <alignment horizontal="center" vertical="center" wrapText="1"/>
    </xf>
    <xf numFmtId="0" fontId="30" fillId="0" borderId="13" xfId="0" applyFont="1" applyFill="1" applyBorder="1" applyAlignment="1">
      <alignment horizontal="center" vertical="center" wrapText="1"/>
    </xf>
    <xf numFmtId="49" fontId="34" fillId="0" borderId="13" xfId="0" applyNumberFormat="1" applyFont="1" applyBorder="1" applyAlignment="1">
      <alignment horizontal="center" vertical="center" wrapText="1"/>
    </xf>
    <xf numFmtId="0" fontId="43" fillId="0" borderId="0" xfId="0" applyFont="1" applyBorder="1" applyAlignment="1">
      <alignment horizontal="center" vertical="center" wrapText="1"/>
    </xf>
    <xf numFmtId="0" fontId="43" fillId="0" borderId="0" xfId="0" applyFont="1" applyFill="1" applyBorder="1" applyAlignment="1">
      <alignment horizontal="center" vertical="center" wrapText="1"/>
    </xf>
    <xf numFmtId="165" fontId="38" fillId="0" borderId="0" xfId="0" applyNumberFormat="1" applyFont="1" applyAlignment="1">
      <alignment horizontal="left" vertical="center"/>
    </xf>
    <xf numFmtId="0" fontId="44" fillId="0" borderId="0" xfId="0" applyFont="1" applyAlignment="1">
      <alignment vertical="center"/>
    </xf>
    <xf numFmtId="168" fontId="26" fillId="0" borderId="0" xfId="0" applyNumberFormat="1" applyFont="1" applyFill="1" applyBorder="1" applyAlignment="1">
      <alignment horizontal="center" vertical="center"/>
    </xf>
    <xf numFmtId="167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vertical="center"/>
    </xf>
    <xf numFmtId="0" fontId="26" fillId="0" borderId="0" xfId="0" applyFont="1" applyAlignment="1">
      <alignment horizontal="center" vertical="center" wrapText="1"/>
    </xf>
    <xf numFmtId="0" fontId="26" fillId="0" borderId="0" xfId="0" applyFont="1" applyAlignment="1">
      <alignment horizontal="left" vertical="center" indent="1"/>
    </xf>
    <xf numFmtId="0" fontId="33" fillId="0" borderId="0" xfId="0" applyFont="1" applyAlignment="1">
      <alignment horizontal="justify" vertical="center"/>
    </xf>
    <xf numFmtId="0" fontId="26" fillId="0" borderId="0" xfId="0" applyFont="1" applyAlignment="1">
      <alignment horizontal="center" vertical="center"/>
    </xf>
    <xf numFmtId="0" fontId="26" fillId="0" borderId="32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 applyAlignment="1">
      <alignment vertical="center" wrapText="1"/>
    </xf>
    <xf numFmtId="0" fontId="21" fillId="0" borderId="10" xfId="0" applyFont="1" applyBorder="1" applyAlignment="1">
      <alignment wrapText="1"/>
    </xf>
    <xf numFmtId="0" fontId="32" fillId="0" borderId="28" xfId="0" applyFont="1" applyBorder="1" applyAlignment="1">
      <alignment horizontal="center" vertical="center" wrapText="1"/>
    </xf>
    <xf numFmtId="0" fontId="33" fillId="0" borderId="12" xfId="0" applyFont="1" applyBorder="1" applyAlignment="1">
      <alignment wrapText="1"/>
    </xf>
    <xf numFmtId="0" fontId="29" fillId="0" borderId="0" xfId="0" applyFont="1" applyBorder="1" applyAlignment="1">
      <alignment horizontal="left" wrapText="1"/>
    </xf>
    <xf numFmtId="0" fontId="33" fillId="0" borderId="15" xfId="0" applyFont="1" applyBorder="1" applyAlignment="1">
      <alignment wrapText="1"/>
    </xf>
    <xf numFmtId="0" fontId="46" fillId="0" borderId="0" xfId="0" applyFont="1" applyBorder="1" applyAlignment="1">
      <alignment horizontal="left" vertical="center" wrapText="1"/>
    </xf>
    <xf numFmtId="0" fontId="47" fillId="0" borderId="0" xfId="0" applyFont="1" applyAlignment="1">
      <alignment wrapText="1"/>
    </xf>
    <xf numFmtId="0" fontId="27" fillId="0" borderId="0" xfId="0" applyFont="1" applyBorder="1" applyAlignment="1">
      <alignment vertical="center" wrapText="1"/>
    </xf>
    <xf numFmtId="169" fontId="27" fillId="0" borderId="0" xfId="0" applyNumberFormat="1" applyFont="1" applyBorder="1" applyAlignment="1">
      <alignment horizontal="right" vertical="center" indent="1"/>
    </xf>
    <xf numFmtId="169" fontId="32" fillId="30" borderId="0" xfId="0" applyNumberFormat="1" applyFont="1" applyFill="1" applyBorder="1" applyAlignment="1">
      <alignment horizontal="right" vertical="center" indent="1"/>
    </xf>
    <xf numFmtId="0" fontId="51" fillId="0" borderId="0" xfId="0" applyFont="1" applyAlignment="1">
      <alignment horizontal="right" vertical="top"/>
    </xf>
    <xf numFmtId="0" fontId="50" fillId="0" borderId="0" xfId="0" applyFont="1" applyBorder="1" applyAlignment="1">
      <alignment horizontal="left" vertical="center"/>
    </xf>
    <xf numFmtId="0" fontId="48" fillId="0" borderId="0" xfId="0" applyFont="1" applyFill="1" applyBorder="1" applyAlignment="1">
      <alignment horizontal="center"/>
    </xf>
    <xf numFmtId="0" fontId="27" fillId="0" borderId="0" xfId="0" applyFont="1" applyAlignment="1">
      <alignment vertical="center"/>
    </xf>
    <xf numFmtId="0" fontId="36" fillId="0" borderId="0" xfId="0" applyFont="1" applyFill="1" applyBorder="1" applyAlignment="1">
      <alignment horizontal="center" vertical="center" wrapText="1"/>
    </xf>
    <xf numFmtId="0" fontId="30" fillId="0" borderId="0" xfId="0" applyFont="1"/>
    <xf numFmtId="0" fontId="26" fillId="0" borderId="0" xfId="0" applyFont="1" applyAlignment="1">
      <alignment horizontal="left" wrapText="1" indent="1"/>
    </xf>
    <xf numFmtId="2" fontId="34" fillId="0" borderId="0" xfId="0" applyNumberFormat="1" applyFont="1" applyAlignment="1">
      <alignment horizontal="center" vertical="center"/>
    </xf>
    <xf numFmtId="165" fontId="34" fillId="0" borderId="0" xfId="0" applyNumberFormat="1" applyFont="1" applyAlignment="1">
      <alignment vertical="center"/>
    </xf>
    <xf numFmtId="0" fontId="26" fillId="0" borderId="0" xfId="0" applyFont="1" applyAlignment="1">
      <alignment horizontal="left" vertical="center" wrapText="1" indent="1"/>
    </xf>
    <xf numFmtId="0" fontId="30" fillId="0" borderId="0" xfId="0" applyFont="1" applyAlignment="1">
      <alignment horizontal="left" vertical="top"/>
    </xf>
    <xf numFmtId="0" fontId="32" fillId="0" borderId="0" xfId="0" applyFont="1" applyAlignment="1">
      <alignment vertical="center"/>
    </xf>
    <xf numFmtId="0" fontId="43" fillId="0" borderId="0" xfId="0" applyFont="1" applyAlignment="1"/>
    <xf numFmtId="0" fontId="26" fillId="0" borderId="0" xfId="0" applyFont="1" applyAlignment="1"/>
    <xf numFmtId="0" fontId="34" fillId="0" borderId="0" xfId="0" applyFont="1"/>
    <xf numFmtId="0" fontId="34" fillId="0" borderId="0" xfId="0" applyFont="1" applyAlignment="1">
      <alignment vertical="center"/>
    </xf>
    <xf numFmtId="0" fontId="30" fillId="0" borderId="0" xfId="0" applyFont="1" applyAlignment="1">
      <alignment horizontal="right" vertical="top" indent="2"/>
    </xf>
    <xf numFmtId="0" fontId="26" fillId="0" borderId="0" xfId="0" applyFont="1" applyAlignment="1">
      <alignment horizontal="right" indent="1"/>
    </xf>
    <xf numFmtId="0" fontId="26" fillId="0" borderId="0" xfId="0" applyFont="1" applyAlignment="1">
      <alignment wrapText="1"/>
    </xf>
    <xf numFmtId="0" fontId="42" fillId="29" borderId="0" xfId="0" applyFont="1" applyFill="1"/>
    <xf numFmtId="0" fontId="21" fillId="29" borderId="0" xfId="0" applyFont="1" applyFill="1"/>
    <xf numFmtId="0" fontId="21" fillId="0" borderId="0" xfId="0" applyFont="1" applyAlignment="1">
      <alignment horizontal="center" vertical="top" wrapText="1"/>
    </xf>
    <xf numFmtId="0" fontId="53" fillId="0" borderId="0" xfId="0" applyFont="1" applyAlignment="1">
      <alignment vertical="center"/>
    </xf>
    <xf numFmtId="0" fontId="31" fillId="0" borderId="0" xfId="0" applyFont="1" applyAlignment="1"/>
    <xf numFmtId="0" fontId="34" fillId="0" borderId="0" xfId="0" applyFont="1" applyAlignment="1">
      <alignment horizontal="left" vertical="center" indent="1"/>
    </xf>
    <xf numFmtId="0" fontId="41" fillId="0" borderId="0" xfId="0" applyFont="1" applyAlignment="1">
      <alignment horizontal="left" vertical="center" indent="1"/>
    </xf>
    <xf numFmtId="0" fontId="41" fillId="0" borderId="0" xfId="0" applyFont="1" applyAlignment="1">
      <alignment horizontal="left" indent="1"/>
    </xf>
    <xf numFmtId="0" fontId="55" fillId="0" borderId="0" xfId="0" applyFont="1" applyAlignment="1">
      <alignment horizontal="left" vertical="center" indent="1"/>
    </xf>
    <xf numFmtId="0" fontId="55" fillId="0" borderId="0" xfId="0" applyFont="1" applyAlignment="1">
      <alignment horizontal="justify"/>
    </xf>
    <xf numFmtId="0" fontId="21" fillId="0" borderId="0" xfId="0" applyFont="1" applyAlignment="1">
      <alignment horizontal="center" vertical="center"/>
    </xf>
    <xf numFmtId="0" fontId="30" fillId="0" borderId="0" xfId="0" applyFont="1" applyBorder="1" applyAlignment="1">
      <alignment vertical="top" wrapText="1"/>
    </xf>
    <xf numFmtId="0" fontId="27" fillId="0" borderId="0" xfId="0" applyFont="1" applyBorder="1" applyAlignment="1">
      <alignment horizontal="center" wrapText="1"/>
    </xf>
    <xf numFmtId="0" fontId="27" fillId="0" borderId="0" xfId="0" applyFont="1" applyBorder="1"/>
    <xf numFmtId="0" fontId="27" fillId="0" borderId="0" xfId="0" applyFont="1" applyBorder="1" applyAlignment="1">
      <alignment horizontal="justify" vertical="top" wrapText="1"/>
    </xf>
    <xf numFmtId="0" fontId="27" fillId="0" borderId="0" xfId="0" applyFont="1" applyFill="1" applyBorder="1" applyAlignment="1">
      <alignment horizontal="justify" vertical="top" wrapText="1"/>
    </xf>
    <xf numFmtId="0" fontId="33" fillId="0" borderId="0" xfId="0" applyFont="1"/>
    <xf numFmtId="0" fontId="26" fillId="0" borderId="0" xfId="0" applyFont="1"/>
    <xf numFmtId="0" fontId="21" fillId="30" borderId="0" xfId="0" applyFont="1" applyFill="1"/>
    <xf numFmtId="0" fontId="42" fillId="30" borderId="0" xfId="0" applyFont="1" applyFill="1"/>
    <xf numFmtId="0" fontId="23" fillId="0" borderId="0" xfId="0" applyFont="1"/>
    <xf numFmtId="168" fontId="53" fillId="0" borderId="0" xfId="0" applyNumberFormat="1" applyFont="1" applyFill="1" applyAlignment="1"/>
    <xf numFmtId="0" fontId="53" fillId="0" borderId="0" xfId="0" applyFont="1"/>
    <xf numFmtId="0" fontId="21" fillId="0" borderId="0" xfId="0" applyFont="1" applyAlignment="1">
      <alignment horizontal="center"/>
    </xf>
    <xf numFmtId="0" fontId="23" fillId="0" borderId="0" xfId="0" applyFont="1" applyAlignment="1">
      <alignment vertical="top"/>
    </xf>
    <xf numFmtId="0" fontId="24" fillId="0" borderId="0" xfId="0" applyFont="1" applyAlignment="1">
      <alignment vertical="center" wrapText="1"/>
    </xf>
    <xf numFmtId="0" fontId="24" fillId="0" borderId="0" xfId="0" applyFont="1" applyAlignment="1">
      <alignment vertical="center"/>
    </xf>
    <xf numFmtId="168" fontId="25" fillId="0" borderId="0" xfId="0" applyNumberFormat="1" applyFont="1" applyFill="1" applyAlignment="1">
      <alignment horizontal="center"/>
    </xf>
    <xf numFmtId="165" fontId="32" fillId="0" borderId="0" xfId="0" applyNumberFormat="1" applyFont="1" applyAlignment="1">
      <alignment horizontal="left"/>
    </xf>
    <xf numFmtId="49" fontId="32" fillId="0" borderId="0" xfId="0" applyNumberFormat="1" applyFont="1" applyFill="1" applyAlignment="1">
      <alignment horizontal="right" vertical="center"/>
    </xf>
    <xf numFmtId="1" fontId="25" fillId="0" borderId="0" xfId="0" applyNumberFormat="1" applyFont="1" applyAlignment="1">
      <alignment horizontal="left"/>
    </xf>
    <xf numFmtId="0" fontId="34" fillId="30" borderId="0" xfId="0" applyFont="1" applyFill="1" applyBorder="1" applyAlignment="1">
      <alignment vertical="center" wrapText="1"/>
    </xf>
    <xf numFmtId="0" fontId="31" fillId="30" borderId="0" xfId="0" applyNumberFormat="1" applyFont="1" applyFill="1" applyBorder="1" applyAlignment="1">
      <alignment vertical="center" wrapText="1"/>
    </xf>
    <xf numFmtId="0" fontId="26" fillId="24" borderId="28" xfId="0" applyFont="1" applyFill="1" applyBorder="1" applyAlignment="1">
      <alignment horizontal="right" vertical="center" wrapText="1"/>
    </xf>
    <xf numFmtId="0" fontId="34" fillId="0" borderId="0" xfId="0" applyFont="1" applyBorder="1" applyAlignment="1">
      <alignment horizontal="center" vertical="center" wrapText="1"/>
    </xf>
    <xf numFmtId="0" fontId="24" fillId="0" borderId="0" xfId="0" applyFont="1" applyBorder="1" applyAlignment="1">
      <alignment horizontal="center" vertical="center" wrapText="1"/>
    </xf>
    <xf numFmtId="0" fontId="26" fillId="30" borderId="13" xfId="0" applyFont="1" applyFill="1" applyBorder="1" applyAlignment="1">
      <alignment horizontal="center" vertical="center" wrapText="1"/>
    </xf>
    <xf numFmtId="0" fontId="30" fillId="30" borderId="13" xfId="0" applyFont="1" applyFill="1" applyBorder="1" applyAlignment="1">
      <alignment horizontal="center" vertical="center" wrapText="1"/>
    </xf>
    <xf numFmtId="0" fontId="21" fillId="30" borderId="27" xfId="0" applyFont="1" applyFill="1" applyBorder="1" applyAlignment="1">
      <alignment vertical="center" wrapText="1"/>
    </xf>
    <xf numFmtId="0" fontId="30" fillId="30" borderId="11" xfId="0" applyFont="1" applyFill="1" applyBorder="1" applyAlignment="1">
      <alignment horizontal="center" vertical="center" wrapText="1"/>
    </xf>
    <xf numFmtId="0" fontId="43" fillId="0" borderId="0" xfId="0" applyFont="1" applyBorder="1" applyAlignment="1">
      <alignment horizontal="center" vertical="center"/>
    </xf>
    <xf numFmtId="0" fontId="26" fillId="0" borderId="0" xfId="0" applyFont="1" applyBorder="1" applyAlignment="1">
      <alignment horizontal="left" vertical="center"/>
    </xf>
    <xf numFmtId="0" fontId="34" fillId="0" borderId="0" xfId="0" applyFont="1" applyBorder="1" applyAlignment="1">
      <alignment vertical="center"/>
    </xf>
    <xf numFmtId="0" fontId="34" fillId="0" borderId="0" xfId="0" applyFont="1" applyBorder="1" applyAlignment="1">
      <alignment horizontal="left" vertical="center"/>
    </xf>
    <xf numFmtId="0" fontId="30" fillId="0" borderId="0" xfId="0" applyFont="1" applyFill="1" applyBorder="1" applyAlignment="1">
      <alignment horizontal="center" vertical="center"/>
    </xf>
    <xf numFmtId="0" fontId="34" fillId="0" borderId="0" xfId="0" applyFont="1" applyBorder="1" applyAlignment="1">
      <alignment horizontal="center" vertical="center"/>
    </xf>
    <xf numFmtId="0" fontId="57" fillId="0" borderId="0" xfId="0" applyFont="1" applyBorder="1"/>
    <xf numFmtId="1" fontId="24" fillId="0" borderId="0" xfId="0" applyNumberFormat="1" applyFont="1" applyBorder="1" applyAlignment="1">
      <alignment horizontal="center" vertical="center"/>
    </xf>
    <xf numFmtId="165" fontId="25" fillId="0" borderId="0" xfId="0" applyNumberFormat="1" applyFont="1" applyBorder="1" applyAlignment="1">
      <alignment horizontal="left" vertical="center"/>
    </xf>
    <xf numFmtId="0" fontId="32" fillId="0" borderId="0" xfId="0" applyFont="1" applyAlignment="1"/>
    <xf numFmtId="2" fontId="24" fillId="0" borderId="0" xfId="0" applyNumberFormat="1" applyFont="1" applyAlignment="1">
      <alignment horizontal="center"/>
    </xf>
    <xf numFmtId="0" fontId="59" fillId="0" borderId="0" xfId="0" applyFont="1" applyBorder="1"/>
    <xf numFmtId="0" fontId="60" fillId="0" borderId="0" xfId="0" applyFont="1" applyBorder="1" applyAlignment="1">
      <alignment horizontal="right"/>
    </xf>
    <xf numFmtId="0" fontId="60" fillId="0" borderId="0" xfId="0" applyFont="1" applyBorder="1"/>
    <xf numFmtId="0" fontId="60" fillId="0" borderId="0" xfId="0" applyFont="1" applyBorder="1" applyAlignment="1">
      <alignment horizontal="center" vertical="center"/>
    </xf>
    <xf numFmtId="0" fontId="60" fillId="0" borderId="0" xfId="0" applyFont="1" applyBorder="1" applyAlignment="1"/>
    <xf numFmtId="0" fontId="60" fillId="0" borderId="0" xfId="0" applyFont="1" applyBorder="1" applyAlignment="1">
      <alignment vertical="center"/>
    </xf>
    <xf numFmtId="0" fontId="60" fillId="0" borderId="0" xfId="0" applyFont="1" applyBorder="1" applyAlignment="1">
      <alignment horizontal="center" vertical="center" wrapText="1"/>
    </xf>
    <xf numFmtId="0" fontId="60" fillId="30" borderId="0" xfId="0" applyFont="1" applyFill="1" applyBorder="1" applyAlignment="1">
      <alignment vertical="center"/>
    </xf>
    <xf numFmtId="0" fontId="62" fillId="0" borderId="0" xfId="0" applyFont="1" applyBorder="1" applyAlignment="1">
      <alignment horizontal="center" vertical="center"/>
    </xf>
    <xf numFmtId="0" fontId="62" fillId="0" borderId="0" xfId="0" applyFont="1" applyBorder="1" applyAlignment="1">
      <alignment horizontal="left" vertical="center" wrapText="1" indent="1"/>
    </xf>
    <xf numFmtId="0" fontId="63" fillId="0" borderId="0" xfId="0" applyFont="1" applyBorder="1" applyAlignment="1">
      <alignment horizontal="left" vertical="center" indent="4"/>
    </xf>
    <xf numFmtId="0" fontId="33" fillId="0" borderId="0" xfId="0" applyFont="1" applyBorder="1" applyAlignment="1">
      <alignment horizontal="left" vertical="center" wrapText="1"/>
    </xf>
    <xf numFmtId="0" fontId="65" fillId="0" borderId="0" xfId="0" applyFont="1" applyBorder="1" applyAlignment="1">
      <alignment horizontal="left" vertical="center" wrapText="1" indent="4"/>
    </xf>
    <xf numFmtId="0" fontId="65" fillId="0" borderId="0" xfId="0" applyFont="1" applyBorder="1" applyAlignment="1">
      <alignment horizontal="left" vertical="center" indent="4"/>
    </xf>
    <xf numFmtId="0" fontId="65" fillId="0" borderId="0" xfId="0" applyFont="1" applyBorder="1" applyAlignment="1">
      <alignment horizontal="center" vertical="center"/>
    </xf>
    <xf numFmtId="0" fontId="26" fillId="0" borderId="0" xfId="0" applyFont="1" applyBorder="1" applyAlignment="1">
      <alignment wrapText="1"/>
    </xf>
    <xf numFmtId="0" fontId="33" fillId="0" borderId="0" xfId="0" applyFont="1" applyBorder="1" applyAlignment="1">
      <alignment wrapText="1"/>
    </xf>
    <xf numFmtId="0" fontId="34" fillId="0" borderId="0" xfId="0" applyFont="1" applyBorder="1"/>
    <xf numFmtId="0" fontId="26" fillId="0" borderId="0" xfId="0" applyFont="1" applyBorder="1" applyAlignment="1">
      <alignment vertical="center"/>
    </xf>
    <xf numFmtId="0" fontId="26" fillId="0" borderId="0" xfId="0" applyFont="1" applyBorder="1" applyAlignment="1">
      <alignment horizontal="center" vertical="center"/>
    </xf>
    <xf numFmtId="0" fontId="63" fillId="0" borderId="0" xfId="0" applyFont="1" applyBorder="1" applyAlignment="1">
      <alignment horizontal="left" vertical="center"/>
    </xf>
    <xf numFmtId="0" fontId="33" fillId="0" borderId="0" xfId="0" applyFont="1" applyBorder="1" applyAlignment="1">
      <alignment horizontal="left" vertical="center"/>
    </xf>
    <xf numFmtId="0" fontId="33" fillId="0" borderId="0" xfId="0" applyFont="1" applyBorder="1" applyAlignment="1">
      <alignment horizontal="center" vertical="center"/>
    </xf>
    <xf numFmtId="0" fontId="32" fillId="0" borderId="19" xfId="0" applyFont="1" applyBorder="1" applyAlignment="1">
      <alignment horizontal="center" vertical="center" wrapText="1"/>
    </xf>
    <xf numFmtId="0" fontId="32" fillId="0" borderId="59" xfId="0" applyFont="1" applyBorder="1" applyAlignment="1">
      <alignment horizontal="center" vertical="center" wrapText="1"/>
    </xf>
    <xf numFmtId="0" fontId="30" fillId="0" borderId="60" xfId="0" applyFont="1" applyBorder="1" applyAlignment="1">
      <alignment horizontal="center" vertical="center" wrapText="1"/>
    </xf>
    <xf numFmtId="0" fontId="32" fillId="0" borderId="61" xfId="0" applyFont="1" applyBorder="1" applyAlignment="1">
      <alignment horizontal="center" vertical="center" wrapText="1"/>
    </xf>
    <xf numFmtId="0" fontId="32" fillId="0" borderId="62" xfId="0" applyFont="1" applyBorder="1" applyAlignment="1">
      <alignment horizontal="center" vertical="center" wrapText="1"/>
    </xf>
    <xf numFmtId="0" fontId="34" fillId="30" borderId="54" xfId="0" applyFont="1" applyFill="1" applyBorder="1" applyAlignment="1">
      <alignment vertical="center" wrapText="1"/>
    </xf>
    <xf numFmtId="0" fontId="34" fillId="30" borderId="51" xfId="0" applyFont="1" applyFill="1" applyBorder="1" applyAlignment="1">
      <alignment vertical="center" wrapText="1"/>
    </xf>
    <xf numFmtId="0" fontId="30" fillId="30" borderId="51" xfId="0" applyFont="1" applyFill="1" applyBorder="1" applyAlignment="1">
      <alignment vertical="center" wrapText="1"/>
    </xf>
    <xf numFmtId="0" fontId="31" fillId="30" borderId="51" xfId="0" applyNumberFormat="1" applyFont="1" applyFill="1" applyBorder="1" applyAlignment="1">
      <alignment vertical="center" wrapText="1"/>
    </xf>
    <xf numFmtId="0" fontId="31" fillId="30" borderId="55" xfId="0" applyNumberFormat="1" applyFont="1" applyFill="1" applyBorder="1" applyAlignment="1">
      <alignment vertical="center" wrapText="1"/>
    </xf>
    <xf numFmtId="0" fontId="30" fillId="29" borderId="63" xfId="0" applyFont="1" applyFill="1" applyBorder="1" applyAlignment="1">
      <alignment vertical="center" wrapText="1"/>
    </xf>
    <xf numFmtId="0" fontId="30" fillId="29" borderId="64" xfId="0" applyFont="1" applyFill="1" applyBorder="1" applyAlignment="1">
      <alignment vertical="center" wrapText="1"/>
    </xf>
    <xf numFmtId="0" fontId="33" fillId="29" borderId="66" xfId="0" applyFont="1" applyFill="1" applyBorder="1" applyAlignment="1">
      <alignment horizontal="center" vertical="center" wrapText="1"/>
    </xf>
    <xf numFmtId="0" fontId="30" fillId="29" borderId="67" xfId="0" applyFont="1" applyFill="1" applyBorder="1" applyAlignment="1">
      <alignment horizontal="center" vertical="center" wrapText="1"/>
    </xf>
    <xf numFmtId="0" fontId="30" fillId="0" borderId="68" xfId="0" applyFont="1" applyBorder="1" applyAlignment="1">
      <alignment horizontal="center" vertical="center" wrapText="1"/>
    </xf>
    <xf numFmtId="0" fontId="30" fillId="24" borderId="69" xfId="0" applyFont="1" applyFill="1" applyBorder="1" applyAlignment="1">
      <alignment horizontal="center" vertical="center" wrapText="1"/>
    </xf>
    <xf numFmtId="0" fontId="33" fillId="29" borderId="63" xfId="0" applyFont="1" applyFill="1" applyBorder="1" applyAlignment="1">
      <alignment horizontal="center" vertical="center" wrapText="1"/>
    </xf>
    <xf numFmtId="0" fontId="32" fillId="0" borderId="27" xfId="0" applyFont="1" applyBorder="1" applyAlignment="1">
      <alignment horizontal="center" vertical="center" wrapText="1"/>
    </xf>
    <xf numFmtId="0" fontId="33" fillId="29" borderId="70" xfId="0" applyFont="1" applyFill="1" applyBorder="1" applyAlignment="1">
      <alignment horizontal="center" vertical="center" wrapText="1"/>
    </xf>
    <xf numFmtId="0" fontId="32" fillId="0" borderId="71" xfId="0" applyFont="1" applyBorder="1" applyAlignment="1">
      <alignment horizontal="center" vertical="center" wrapText="1"/>
    </xf>
    <xf numFmtId="0" fontId="33" fillId="24" borderId="72" xfId="0" applyFont="1" applyFill="1" applyBorder="1" applyAlignment="1">
      <alignment horizontal="center" vertical="center" wrapText="1"/>
    </xf>
    <xf numFmtId="0" fontId="32" fillId="0" borderId="71" xfId="0" applyFont="1" applyBorder="1" applyAlignment="1">
      <alignment horizontal="center" vertical="top" wrapText="1"/>
    </xf>
    <xf numFmtId="0" fontId="30" fillId="0" borderId="77" xfId="0" applyFont="1" applyBorder="1" applyAlignment="1">
      <alignment horizontal="center" vertical="center" wrapText="1"/>
    </xf>
    <xf numFmtId="0" fontId="21" fillId="0" borderId="0" xfId="0" applyFont="1" applyAlignment="1">
      <alignment wrapText="1"/>
    </xf>
    <xf numFmtId="0" fontId="30" fillId="29" borderId="10" xfId="0" applyFont="1" applyFill="1" applyBorder="1" applyAlignment="1">
      <alignment horizontal="center" vertical="center"/>
    </xf>
    <xf numFmtId="0" fontId="33" fillId="29" borderId="33" xfId="0" applyFont="1" applyFill="1" applyBorder="1" applyAlignment="1">
      <alignment vertical="center"/>
    </xf>
    <xf numFmtId="0" fontId="33" fillId="29" borderId="34" xfId="0" applyFont="1" applyFill="1" applyBorder="1" applyAlignment="1">
      <alignment vertical="center"/>
    </xf>
    <xf numFmtId="0" fontId="33" fillId="29" borderId="28" xfId="0" applyFont="1" applyFill="1" applyBorder="1" applyAlignment="1">
      <alignment horizontal="center" vertical="center" wrapText="1"/>
    </xf>
    <xf numFmtId="0" fontId="33" fillId="29" borderId="35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/>
    </xf>
    <xf numFmtId="0" fontId="27" fillId="0" borderId="0" xfId="0" applyFont="1" applyAlignment="1">
      <alignment horizontal="left"/>
    </xf>
    <xf numFmtId="0" fontId="24" fillId="0" borderId="0" xfId="0" applyFont="1" applyAlignment="1">
      <alignment horizontal="left"/>
    </xf>
    <xf numFmtId="0" fontId="21" fillId="0" borderId="0" xfId="0" applyFont="1" applyAlignment="1"/>
    <xf numFmtId="0" fontId="30" fillId="0" borderId="76" xfId="0" applyFont="1" applyBorder="1" applyAlignment="1">
      <alignment horizontal="center" vertical="center" wrapText="1"/>
    </xf>
    <xf numFmtId="166" fontId="34" fillId="0" borderId="17" xfId="0" applyNumberFormat="1" applyFont="1" applyBorder="1" applyAlignment="1">
      <alignment horizontal="center" vertical="center" wrapText="1"/>
    </xf>
    <xf numFmtId="166" fontId="34" fillId="0" borderId="16" xfId="0" applyNumberFormat="1" applyFont="1" applyBorder="1" applyAlignment="1">
      <alignment horizontal="center" vertical="center" wrapText="1"/>
    </xf>
    <xf numFmtId="0" fontId="68" fillId="0" borderId="0" xfId="0" applyFont="1"/>
    <xf numFmtId="0" fontId="26" fillId="0" borderId="0" xfId="0" applyFont="1" applyBorder="1" applyAlignment="1">
      <alignment vertical="top" wrapText="1"/>
    </xf>
    <xf numFmtId="0" fontId="69" fillId="0" borderId="0" xfId="0" applyFont="1" applyAlignment="1"/>
    <xf numFmtId="0" fontId="0" fillId="0" borderId="0" xfId="0" applyAlignment="1"/>
    <xf numFmtId="0" fontId="67" fillId="0" borderId="0" xfId="0" applyFont="1" applyBorder="1" applyAlignment="1">
      <alignment vertical="center"/>
    </xf>
    <xf numFmtId="0" fontId="26" fillId="0" borderId="0" xfId="0" applyFont="1" applyAlignment="1">
      <alignment vertical="center"/>
    </xf>
    <xf numFmtId="0" fontId="26" fillId="0" borderId="0" xfId="0" applyFont="1" applyBorder="1" applyAlignment="1">
      <alignment horizontal="left" vertical="center" wrapText="1"/>
    </xf>
    <xf numFmtId="0" fontId="48" fillId="0" borderId="23" xfId="0" applyFont="1" applyBorder="1" applyAlignment="1"/>
    <xf numFmtId="0" fontId="32" fillId="0" borderId="30" xfId="0" applyFont="1" applyBorder="1" applyAlignment="1">
      <alignment vertical="center" wrapText="1"/>
    </xf>
    <xf numFmtId="0" fontId="21" fillId="0" borderId="30" xfId="0" applyFont="1" applyBorder="1" applyAlignment="1">
      <alignment wrapText="1"/>
    </xf>
    <xf numFmtId="0" fontId="32" fillId="0" borderId="35" xfId="0" applyFont="1" applyBorder="1" applyAlignment="1">
      <alignment horizontal="center" vertical="center" wrapText="1"/>
    </xf>
    <xf numFmtId="0" fontId="50" fillId="0" borderId="30" xfId="0" applyFont="1" applyBorder="1" applyAlignment="1">
      <alignment vertical="center" wrapText="1"/>
    </xf>
    <xf numFmtId="0" fontId="48" fillId="0" borderId="30" xfId="0" applyFont="1" applyBorder="1" applyAlignment="1"/>
    <xf numFmtId="0" fontId="48" fillId="0" borderId="30" xfId="0" applyFont="1" applyFill="1" applyBorder="1" applyAlignment="1"/>
    <xf numFmtId="0" fontId="48" fillId="0" borderId="25" xfId="0" applyFont="1" applyFill="1" applyBorder="1" applyAlignment="1"/>
    <xf numFmtId="0" fontId="50" fillId="0" borderId="21" xfId="0" applyFont="1" applyBorder="1" applyAlignment="1">
      <alignment horizontal="center" vertical="center" wrapText="1"/>
    </xf>
    <xf numFmtId="0" fontId="21" fillId="0" borderId="0" xfId="0" applyFont="1" applyAlignment="1"/>
    <xf numFmtId="0" fontId="52" fillId="0" borderId="0" xfId="0" applyFont="1" applyFill="1" applyBorder="1" applyAlignment="1">
      <alignment horizontal="center" vertical="top" wrapText="1"/>
    </xf>
    <xf numFmtId="0" fontId="33" fillId="0" borderId="0" xfId="0" applyFont="1" applyBorder="1" applyAlignment="1">
      <alignment horizontal="left" vertical="center" indent="4"/>
    </xf>
    <xf numFmtId="0" fontId="37" fillId="0" borderId="43" xfId="0" applyFont="1" applyBorder="1" applyAlignment="1">
      <alignment vertical="center"/>
    </xf>
    <xf numFmtId="0" fontId="26" fillId="0" borderId="0" xfId="0" applyFont="1" applyBorder="1" applyAlignment="1">
      <alignment vertical="center" wrapText="1"/>
    </xf>
    <xf numFmtId="0" fontId="26" fillId="0" borderId="43" xfId="0" applyFont="1" applyBorder="1" applyAlignment="1">
      <alignment vertical="center"/>
    </xf>
    <xf numFmtId="166" fontId="34" fillId="0" borderId="12" xfId="0" applyNumberFormat="1" applyFont="1" applyBorder="1" applyAlignment="1">
      <alignment horizontal="center" vertical="center" wrapText="1"/>
    </xf>
    <xf numFmtId="0" fontId="25" fillId="0" borderId="0" xfId="0" applyFont="1" applyAlignment="1">
      <alignment horizontal="left" wrapText="1" indent="1"/>
    </xf>
    <xf numFmtId="0" fontId="21" fillId="0" borderId="0" xfId="0" applyFont="1" applyAlignment="1"/>
    <xf numFmtId="0" fontId="25" fillId="0" borderId="0" xfId="38" applyNumberFormat="1" applyFont="1" applyAlignment="1">
      <alignment horizontal="center"/>
    </xf>
    <xf numFmtId="0" fontId="25" fillId="0" borderId="0" xfId="0" applyNumberFormat="1" applyFont="1" applyFill="1" applyAlignment="1">
      <alignment horizontal="center"/>
    </xf>
    <xf numFmtId="0" fontId="25" fillId="0" borderId="0" xfId="0" applyNumberFormat="1" applyFont="1" applyAlignment="1">
      <alignment horizontal="center" wrapText="1"/>
    </xf>
    <xf numFmtId="0" fontId="25" fillId="0" borderId="0" xfId="0" applyNumberFormat="1" applyFont="1" applyAlignment="1">
      <alignment horizontal="center"/>
    </xf>
    <xf numFmtId="0" fontId="27" fillId="0" borderId="0" xfId="0" applyNumberFormat="1" applyFont="1" applyAlignment="1">
      <alignment horizontal="center"/>
    </xf>
    <xf numFmtId="0" fontId="33" fillId="30" borderId="13" xfId="0" applyFont="1" applyFill="1" applyBorder="1" applyAlignment="1">
      <alignment horizontal="center" vertical="center" wrapText="1"/>
    </xf>
    <xf numFmtId="0" fontId="30" fillId="0" borderId="84" xfId="0" applyFont="1" applyBorder="1" applyAlignment="1">
      <alignment horizontal="center" vertical="center" wrapText="1"/>
    </xf>
    <xf numFmtId="0" fontId="32" fillId="0" borderId="85" xfId="0" applyFont="1" applyBorder="1" applyAlignment="1">
      <alignment horizontal="center" vertical="top" wrapText="1"/>
    </xf>
    <xf numFmtId="0" fontId="33" fillId="30" borderId="11" xfId="0" applyFont="1" applyFill="1" applyBorder="1" applyAlignment="1">
      <alignment horizontal="center" vertical="center" wrapText="1"/>
    </xf>
    <xf numFmtId="0" fontId="26" fillId="0" borderId="0" xfId="0" applyFont="1" applyAlignment="1">
      <alignment vertical="center"/>
    </xf>
    <xf numFmtId="0" fontId="26" fillId="0" borderId="13" xfId="0" applyFont="1" applyBorder="1" applyAlignment="1">
      <alignment horizontal="left" vertical="center" wrapText="1"/>
    </xf>
    <xf numFmtId="166" fontId="34" fillId="0" borderId="0" xfId="0" applyNumberFormat="1" applyFont="1" applyBorder="1" applyAlignment="1">
      <alignment horizontal="center" vertical="center" wrapText="1"/>
    </xf>
    <xf numFmtId="0" fontId="35" fillId="0" borderId="0" xfId="0" applyFont="1" applyAlignment="1">
      <alignment horizontal="center" wrapText="1"/>
    </xf>
    <xf numFmtId="0" fontId="21" fillId="0" borderId="0" xfId="0" applyFont="1" applyAlignment="1">
      <alignment horizontal="center" wrapText="1"/>
    </xf>
    <xf numFmtId="0" fontId="22" fillId="0" borderId="0" xfId="0" applyFont="1" applyBorder="1" applyAlignment="1">
      <alignment horizontal="center" vertical="center"/>
    </xf>
    <xf numFmtId="0" fontId="34" fillId="0" borderId="0" xfId="0" applyFont="1" applyAlignment="1"/>
    <xf numFmtId="0" fontId="21" fillId="0" borderId="0" xfId="0" applyFont="1" applyAlignment="1"/>
    <xf numFmtId="0" fontId="22" fillId="0" borderId="0" xfId="0" applyFont="1" applyFill="1" applyBorder="1" applyAlignment="1">
      <alignment horizontal="center" vertical="center" wrapText="1"/>
    </xf>
    <xf numFmtId="166" fontId="24" fillId="0" borderId="0" xfId="0" applyNumberFormat="1" applyFont="1" applyAlignment="1">
      <alignment horizontal="left" vertical="top"/>
    </xf>
    <xf numFmtId="0" fontId="33" fillId="30" borderId="13" xfId="0" applyFont="1" applyFill="1" applyBorder="1" applyAlignment="1">
      <alignment horizontal="center" vertical="center" wrapText="1"/>
    </xf>
    <xf numFmtId="0" fontId="26" fillId="30" borderId="13" xfId="0" applyFont="1" applyFill="1" applyBorder="1" applyAlignment="1">
      <alignment horizontal="center" vertical="center" wrapText="1"/>
    </xf>
    <xf numFmtId="0" fontId="26" fillId="24" borderId="28" xfId="0" applyFont="1" applyFill="1" applyBorder="1" applyAlignment="1">
      <alignment horizontal="center" vertical="center" wrapText="1"/>
    </xf>
    <xf numFmtId="0" fontId="30" fillId="30" borderId="27" xfId="0" applyFont="1" applyFill="1" applyBorder="1" applyAlignment="1">
      <alignment horizontal="center" vertical="center" wrapText="1"/>
    </xf>
    <xf numFmtId="0" fontId="38" fillId="0" borderId="13" xfId="0" applyFont="1" applyBorder="1" applyAlignment="1">
      <alignment horizontal="center" vertical="center" wrapText="1"/>
    </xf>
    <xf numFmtId="0" fontId="38" fillId="0" borderId="14" xfId="0" applyFont="1" applyBorder="1" applyAlignment="1">
      <alignment horizontal="center" vertical="center" wrapText="1"/>
    </xf>
    <xf numFmtId="0" fontId="44" fillId="0" borderId="0" xfId="0" applyFont="1"/>
    <xf numFmtId="0" fontId="30" fillId="0" borderId="83" xfId="0" applyFont="1" applyBorder="1" applyAlignment="1">
      <alignment horizontal="center" vertical="center" wrapText="1"/>
    </xf>
    <xf numFmtId="0" fontId="30" fillId="0" borderId="26" xfId="0" applyFont="1" applyBorder="1" applyAlignment="1">
      <alignment horizontal="center" vertical="center" wrapText="1"/>
    </xf>
    <xf numFmtId="0" fontId="30" fillId="0" borderId="26" xfId="0" applyFont="1" applyFill="1" applyBorder="1" applyAlignment="1">
      <alignment horizontal="center" vertical="center" wrapText="1"/>
    </xf>
    <xf numFmtId="0" fontId="32" fillId="25" borderId="26" xfId="0" applyFont="1" applyFill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 wrapText="1"/>
    </xf>
    <xf numFmtId="0" fontId="21" fillId="30" borderId="22" xfId="0" applyFont="1" applyFill="1" applyBorder="1" applyAlignment="1">
      <alignment vertical="center" wrapText="1"/>
    </xf>
    <xf numFmtId="0" fontId="22" fillId="0" borderId="0" xfId="0" applyFont="1" applyFill="1" applyBorder="1" applyAlignment="1">
      <alignment horizontal="center" vertical="center" wrapText="1"/>
    </xf>
    <xf numFmtId="0" fontId="21" fillId="0" borderId="0" xfId="0" applyFont="1" applyAlignment="1"/>
    <xf numFmtId="0" fontId="34" fillId="0" borderId="0" xfId="0" applyFont="1" applyAlignment="1"/>
    <xf numFmtId="0" fontId="22" fillId="0" borderId="0" xfId="0" applyFont="1" applyBorder="1" applyAlignment="1">
      <alignment horizontal="center" vertical="center"/>
    </xf>
    <xf numFmtId="0" fontId="35" fillId="0" borderId="0" xfId="0" applyFont="1" applyAlignment="1">
      <alignment horizontal="center" wrapText="1"/>
    </xf>
    <xf numFmtId="0" fontId="21" fillId="0" borderId="0" xfId="0" applyFont="1" applyAlignment="1">
      <alignment horizontal="center" wrapText="1"/>
    </xf>
    <xf numFmtId="0" fontId="30" fillId="0" borderId="13" xfId="0" applyFont="1" applyBorder="1" applyAlignment="1">
      <alignment horizontal="center" vertical="center" wrapText="1"/>
    </xf>
    <xf numFmtId="0" fontId="26" fillId="0" borderId="0" xfId="0" applyFont="1" applyAlignment="1">
      <alignment vertical="center"/>
    </xf>
    <xf numFmtId="0" fontId="26" fillId="0" borderId="13" xfId="0" applyFont="1" applyBorder="1" applyAlignment="1">
      <alignment horizontal="left" vertical="center" wrapText="1"/>
    </xf>
    <xf numFmtId="166" fontId="34" fillId="0" borderId="0" xfId="0" applyNumberFormat="1" applyFont="1" applyBorder="1" applyAlignment="1">
      <alignment horizontal="center" vertical="center" wrapText="1"/>
    </xf>
    <xf numFmtId="0" fontId="26" fillId="24" borderId="28" xfId="0" applyFont="1" applyFill="1" applyBorder="1" applyAlignment="1">
      <alignment horizontal="center" vertical="center" wrapText="1"/>
    </xf>
    <xf numFmtId="0" fontId="30" fillId="0" borderId="76" xfId="0" applyFont="1" applyBorder="1" applyAlignment="1">
      <alignment horizontal="center" vertical="center" wrapText="1"/>
    </xf>
    <xf numFmtId="166" fontId="24" fillId="0" borderId="0" xfId="0" applyNumberFormat="1" applyFont="1" applyAlignment="1">
      <alignment horizontal="left" vertical="top"/>
    </xf>
    <xf numFmtId="0" fontId="21" fillId="0" borderId="0" xfId="0" applyFont="1" applyFill="1" applyAlignment="1"/>
    <xf numFmtId="1" fontId="26" fillId="0" borderId="13" xfId="0" applyNumberFormat="1" applyFont="1" applyBorder="1" applyAlignment="1">
      <alignment wrapText="1"/>
    </xf>
    <xf numFmtId="49" fontId="26" fillId="0" borderId="14" xfId="0" applyNumberFormat="1" applyFont="1" applyBorder="1" applyAlignment="1">
      <alignment wrapText="1"/>
    </xf>
    <xf numFmtId="0" fontId="26" fillId="0" borderId="13" xfId="0" applyFont="1" applyBorder="1" applyAlignment="1">
      <alignment wrapText="1"/>
    </xf>
    <xf numFmtId="0" fontId="26" fillId="0" borderId="14" xfId="0" applyFont="1" applyBorder="1" applyAlignment="1">
      <alignment wrapText="1"/>
    </xf>
    <xf numFmtId="0" fontId="26" fillId="0" borderId="11" xfId="0" applyFont="1" applyBorder="1" applyAlignment="1">
      <alignment wrapText="1"/>
    </xf>
    <xf numFmtId="0" fontId="26" fillId="0" borderId="29" xfId="0" applyFont="1" applyBorder="1" applyAlignment="1">
      <alignment wrapText="1"/>
    </xf>
    <xf numFmtId="0" fontId="26" fillId="0" borderId="0" xfId="0" applyFont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 wrapText="1"/>
    </xf>
    <xf numFmtId="0" fontId="30" fillId="30" borderId="13" xfId="0" applyFont="1" applyFill="1" applyBorder="1" applyAlignment="1">
      <alignment horizontal="center" vertical="center" wrapText="1"/>
    </xf>
    <xf numFmtId="2" fontId="26" fillId="0" borderId="0" xfId="0" applyNumberFormat="1" applyFont="1" applyAlignment="1">
      <alignment vertical="center"/>
    </xf>
    <xf numFmtId="2" fontId="33" fillId="0" borderId="0" xfId="0" applyNumberFormat="1" applyFont="1" applyAlignment="1">
      <alignment vertical="center"/>
    </xf>
    <xf numFmtId="2" fontId="33" fillId="0" borderId="0" xfId="0" applyNumberFormat="1" applyFont="1" applyBorder="1" applyAlignment="1">
      <alignment horizontal="left" vertical="center" wrapText="1"/>
    </xf>
    <xf numFmtId="0" fontId="26" fillId="0" borderId="13" xfId="0" applyFont="1" applyBorder="1" applyAlignment="1">
      <alignment vertical="center" wrapText="1"/>
    </xf>
    <xf numFmtId="14" fontId="26" fillId="0" borderId="0" xfId="0" applyNumberFormat="1" applyFont="1" applyAlignment="1"/>
    <xf numFmtId="2" fontId="26" fillId="0" borderId="0" xfId="0" applyNumberFormat="1" applyFont="1" applyBorder="1" applyAlignment="1">
      <alignment vertical="center" wrapText="1"/>
    </xf>
    <xf numFmtId="2" fontId="26" fillId="0" borderId="43" xfId="0" applyNumberFormat="1" applyFont="1" applyBorder="1" applyAlignment="1">
      <alignment vertical="center"/>
    </xf>
    <xf numFmtId="2" fontId="26" fillId="0" borderId="0" xfId="0" applyNumberFormat="1" applyFont="1" applyAlignment="1"/>
    <xf numFmtId="0" fontId="30" fillId="30" borderId="49" xfId="0" applyNumberFormat="1" applyFont="1" applyFill="1" applyBorder="1" applyAlignment="1">
      <alignment horizontal="center" vertical="center" wrapText="1"/>
    </xf>
    <xf numFmtId="0" fontId="30" fillId="30" borderId="51" xfId="0" applyNumberFormat="1" applyFont="1" applyFill="1" applyBorder="1" applyAlignment="1">
      <alignment horizontal="center" vertical="center" wrapText="1"/>
    </xf>
    <xf numFmtId="0" fontId="34" fillId="30" borderId="48" xfId="0" applyNumberFormat="1" applyFont="1" applyFill="1" applyBorder="1" applyAlignment="1">
      <alignment vertical="center" wrapText="1"/>
    </xf>
    <xf numFmtId="0" fontId="34" fillId="30" borderId="49" xfId="0" applyNumberFormat="1" applyFont="1" applyFill="1" applyBorder="1" applyAlignment="1">
      <alignment vertical="center" wrapText="1"/>
    </xf>
    <xf numFmtId="0" fontId="34" fillId="30" borderId="50" xfId="0" applyNumberFormat="1" applyFont="1" applyFill="1" applyBorder="1" applyAlignment="1">
      <alignment vertical="center" wrapText="1"/>
    </xf>
    <xf numFmtId="0" fontId="26" fillId="0" borderId="0" xfId="0" applyFont="1" applyAlignment="1">
      <alignment horizontal="left" vertical="center"/>
    </xf>
    <xf numFmtId="0" fontId="26" fillId="0" borderId="0" xfId="0" applyFont="1" applyAlignment="1">
      <alignment vertical="center"/>
    </xf>
    <xf numFmtId="49" fontId="26" fillId="0" borderId="0" xfId="0" applyNumberFormat="1" applyFont="1" applyAlignment="1">
      <alignment horizontal="left" vertical="center" wrapText="1"/>
    </xf>
    <xf numFmtId="0" fontId="26" fillId="0" borderId="27" xfId="0" applyFont="1" applyBorder="1" applyAlignment="1">
      <alignment vertical="center" wrapText="1"/>
    </xf>
    <xf numFmtId="0" fontId="26" fillId="0" borderId="22" xfId="0" applyFont="1" applyBorder="1" applyAlignment="1">
      <alignment vertical="center" wrapText="1"/>
    </xf>
    <xf numFmtId="0" fontId="26" fillId="0" borderId="23" xfId="0" applyFont="1" applyBorder="1" applyAlignment="1">
      <alignment vertical="center" wrapText="1"/>
    </xf>
    <xf numFmtId="166" fontId="34" fillId="0" borderId="0" xfId="0" applyNumberFormat="1" applyFont="1" applyBorder="1" applyAlignment="1">
      <alignment horizontal="center" vertical="center" wrapText="1"/>
    </xf>
    <xf numFmtId="0" fontId="36" fillId="0" borderId="0" xfId="0" applyFont="1" applyAlignment="1">
      <alignment horizontal="center" vertical="center"/>
    </xf>
    <xf numFmtId="0" fontId="26" fillId="0" borderId="0" xfId="0" applyFont="1" applyAlignment="1">
      <alignment horizontal="center"/>
    </xf>
    <xf numFmtId="0" fontId="26" fillId="0" borderId="27" xfId="0" applyFont="1" applyBorder="1" applyAlignment="1" applyProtection="1">
      <alignment vertical="center" wrapText="1"/>
      <protection locked="0"/>
    </xf>
    <xf numFmtId="0" fontId="26" fillId="0" borderId="22" xfId="0" applyFont="1" applyBorder="1" applyAlignment="1" applyProtection="1">
      <alignment vertical="center" wrapText="1"/>
      <protection locked="0"/>
    </xf>
    <xf numFmtId="0" fontId="26" fillId="0" borderId="23" xfId="0" applyFont="1" applyBorder="1" applyAlignment="1" applyProtection="1">
      <alignment vertical="center" wrapText="1"/>
      <protection locked="0"/>
    </xf>
    <xf numFmtId="0" fontId="26" fillId="26" borderId="27" xfId="0" applyFont="1" applyFill="1" applyBorder="1" applyAlignment="1">
      <alignment vertical="center" wrapText="1"/>
    </xf>
    <xf numFmtId="0" fontId="26" fillId="26" borderId="22" xfId="0" applyFont="1" applyFill="1" applyBorder="1" applyAlignment="1">
      <alignment vertical="center" wrapText="1"/>
    </xf>
    <xf numFmtId="0" fontId="26" fillId="26" borderId="23" xfId="0" applyFont="1" applyFill="1" applyBorder="1" applyAlignment="1">
      <alignment vertical="center" wrapText="1"/>
    </xf>
    <xf numFmtId="0" fontId="26" fillId="26" borderId="13" xfId="0" applyFont="1" applyFill="1" applyBorder="1" applyAlignment="1">
      <alignment vertical="center" wrapText="1"/>
    </xf>
    <xf numFmtId="0" fontId="26" fillId="26" borderId="14" xfId="0" applyFont="1" applyFill="1" applyBorder="1" applyAlignment="1">
      <alignment vertical="center" wrapText="1"/>
    </xf>
    <xf numFmtId="166" fontId="34" fillId="0" borderId="17" xfId="0" applyNumberFormat="1" applyFont="1" applyBorder="1" applyAlignment="1">
      <alignment horizontal="center" vertical="center" wrapText="1"/>
    </xf>
    <xf numFmtId="166" fontId="34" fillId="0" borderId="16" xfId="0" applyNumberFormat="1" applyFont="1" applyBorder="1" applyAlignment="1">
      <alignment horizontal="center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9" xfId="0" applyFont="1" applyBorder="1" applyAlignment="1">
      <alignment horizontal="left" vertical="center" wrapText="1"/>
    </xf>
    <xf numFmtId="0" fontId="26" fillId="26" borderId="48" xfId="0" applyFont="1" applyFill="1" applyBorder="1" applyAlignment="1">
      <alignment vertical="center" wrapText="1"/>
    </xf>
    <xf numFmtId="0" fontId="26" fillId="26" borderId="49" xfId="0" applyFont="1" applyFill="1" applyBorder="1" applyAlignment="1">
      <alignment vertical="center" wrapText="1"/>
    </xf>
    <xf numFmtId="0" fontId="26" fillId="26" borderId="50" xfId="0" applyFont="1" applyFill="1" applyBorder="1" applyAlignment="1">
      <alignment vertical="center" wrapText="1"/>
    </xf>
    <xf numFmtId="0" fontId="26" fillId="0" borderId="19" xfId="0" applyFont="1" applyBorder="1" applyAlignment="1">
      <alignment vertical="center" wrapText="1"/>
    </xf>
    <xf numFmtId="0" fontId="26" fillId="0" borderId="19" xfId="0" applyFont="1" applyBorder="1" applyAlignment="1"/>
    <xf numFmtId="0" fontId="26" fillId="0" borderId="59" xfId="0" applyFont="1" applyBorder="1" applyAlignment="1"/>
    <xf numFmtId="0" fontId="22" fillId="0" borderId="58" xfId="0" applyFont="1" applyBorder="1" applyAlignment="1">
      <alignment horizontal="center" vertical="center" wrapText="1"/>
    </xf>
    <xf numFmtId="0" fontId="22" fillId="0" borderId="31" xfId="0" applyFont="1" applyBorder="1" applyAlignment="1">
      <alignment horizontal="center" vertical="center" wrapText="1"/>
    </xf>
    <xf numFmtId="0" fontId="22" fillId="0" borderId="40" xfId="0" applyFont="1" applyBorder="1" applyAlignment="1">
      <alignment horizontal="center" vertical="center" wrapText="1"/>
    </xf>
    <xf numFmtId="0" fontId="26" fillId="24" borderId="33" xfId="0" applyFont="1" applyFill="1" applyBorder="1" applyAlignment="1">
      <alignment horizontal="center" vertical="center" wrapText="1"/>
    </xf>
    <xf numFmtId="0" fontId="26" fillId="24" borderId="20" xfId="0" applyFont="1" applyFill="1" applyBorder="1" applyAlignment="1">
      <alignment horizontal="center" vertical="center" wrapText="1"/>
    </xf>
    <xf numFmtId="0" fontId="26" fillId="24" borderId="21" xfId="0" applyFont="1" applyFill="1" applyBorder="1" applyAlignment="1">
      <alignment horizontal="center" vertical="center" wrapText="1"/>
    </xf>
    <xf numFmtId="0" fontId="26" fillId="0" borderId="48" xfId="0" applyFont="1" applyFill="1" applyBorder="1" applyAlignment="1">
      <alignment vertical="center" wrapText="1"/>
    </xf>
    <xf numFmtId="0" fontId="0" fillId="0" borderId="49" xfId="0" applyBorder="1" applyAlignment="1"/>
    <xf numFmtId="0" fontId="0" fillId="0" borderId="50" xfId="0" applyBorder="1" applyAlignment="1"/>
    <xf numFmtId="0" fontId="26" fillId="0" borderId="54" xfId="0" applyFont="1" applyBorder="1" applyAlignment="1">
      <alignment wrapText="1"/>
    </xf>
    <xf numFmtId="0" fontId="0" fillId="0" borderId="51" xfId="0" applyBorder="1" applyAlignment="1"/>
    <xf numFmtId="0" fontId="0" fillId="0" borderId="78" xfId="0" applyBorder="1" applyAlignment="1"/>
    <xf numFmtId="0" fontId="30" fillId="0" borderId="41" xfId="0" applyFont="1" applyBorder="1" applyAlignment="1">
      <alignment horizontal="center" vertical="center" wrapText="1"/>
    </xf>
    <xf numFmtId="0" fontId="30" fillId="0" borderId="56" xfId="0" applyFont="1" applyBorder="1" applyAlignment="1">
      <alignment horizontal="center" vertical="center" wrapText="1"/>
    </xf>
    <xf numFmtId="0" fontId="30" fillId="0" borderId="42" xfId="0" applyFont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49" fontId="38" fillId="0" borderId="0" xfId="0" applyNumberFormat="1" applyFont="1" applyFill="1" applyAlignment="1">
      <alignment horizontal="center" vertical="center"/>
    </xf>
    <xf numFmtId="0" fontId="30" fillId="0" borderId="13" xfId="0" applyFont="1" applyBorder="1" applyAlignment="1">
      <alignment horizontal="left" vertical="center" wrapText="1"/>
    </xf>
    <xf numFmtId="0" fontId="30" fillId="0" borderId="13" xfId="0" applyFont="1" applyBorder="1" applyAlignment="1">
      <alignment horizontal="center" vertical="center" wrapText="1"/>
    </xf>
    <xf numFmtId="0" fontId="30" fillId="0" borderId="27" xfId="0" applyFont="1" applyBorder="1" applyAlignment="1">
      <alignment horizontal="center" vertical="center" wrapText="1"/>
    </xf>
    <xf numFmtId="0" fontId="30" fillId="0" borderId="36" xfId="0" applyFont="1" applyBorder="1" applyAlignment="1">
      <alignment horizontal="center" vertical="center" wrapText="1"/>
    </xf>
    <xf numFmtId="0" fontId="30" fillId="0" borderId="13" xfId="0" applyFont="1" applyBorder="1" applyAlignment="1">
      <alignment vertical="center" wrapText="1"/>
    </xf>
    <xf numFmtId="10" fontId="30" fillId="0" borderId="13" xfId="0" applyNumberFormat="1" applyFont="1" applyBorder="1" applyAlignment="1">
      <alignment horizontal="center" vertical="center" wrapText="1"/>
    </xf>
    <xf numFmtId="0" fontId="30" fillId="0" borderId="13" xfId="0" applyNumberFormat="1" applyFont="1" applyBorder="1" applyAlignment="1">
      <alignment horizontal="center" vertical="center" wrapText="1"/>
    </xf>
    <xf numFmtId="0" fontId="33" fillId="24" borderId="33" xfId="0" applyFont="1" applyFill="1" applyBorder="1" applyAlignment="1">
      <alignment horizontal="center" vertical="center" wrapText="1"/>
    </xf>
    <xf numFmtId="0" fontId="33" fillId="24" borderId="34" xfId="0" applyFont="1" applyFill="1" applyBorder="1" applyAlignment="1">
      <alignment horizontal="center" vertical="center" wrapText="1"/>
    </xf>
    <xf numFmtId="0" fontId="33" fillId="24" borderId="39" xfId="0" applyFont="1" applyFill="1" applyBorder="1" applyAlignment="1">
      <alignment horizontal="center" vertical="center" wrapText="1"/>
    </xf>
    <xf numFmtId="0" fontId="33" fillId="24" borderId="40" xfId="0" applyFont="1" applyFill="1" applyBorder="1" applyAlignment="1">
      <alignment horizontal="center" vertical="center" wrapText="1"/>
    </xf>
    <xf numFmtId="0" fontId="33" fillId="24" borderId="52" xfId="0" applyFont="1" applyFill="1" applyBorder="1" applyAlignment="1">
      <alignment horizontal="center" vertical="center" wrapText="1"/>
    </xf>
    <xf numFmtId="0" fontId="33" fillId="24" borderId="82" xfId="0" applyFont="1" applyFill="1" applyBorder="1" applyAlignment="1">
      <alignment horizontal="center" vertical="center" wrapText="1"/>
    </xf>
    <xf numFmtId="0" fontId="42" fillId="0" borderId="13" xfId="0" applyFont="1" applyBorder="1" applyAlignment="1"/>
    <xf numFmtId="0" fontId="35" fillId="0" borderId="0" xfId="0" applyFont="1" applyAlignment="1">
      <alignment horizontal="center" wrapText="1"/>
    </xf>
    <xf numFmtId="0" fontId="21" fillId="0" borderId="0" xfId="0" applyFont="1" applyAlignment="1">
      <alignment horizontal="center" wrapText="1"/>
    </xf>
    <xf numFmtId="0" fontId="26" fillId="0" borderId="0" xfId="0" applyFont="1" applyBorder="1" applyAlignment="1">
      <alignment horizontal="center" vertical="top" wrapText="1"/>
    </xf>
    <xf numFmtId="49" fontId="32" fillId="0" borderId="0" xfId="0" applyNumberFormat="1" applyFont="1" applyFill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30" fillId="24" borderId="37" xfId="0" applyFont="1" applyFill="1" applyBorder="1" applyAlignment="1">
      <alignment horizontal="center" vertical="center" wrapText="1"/>
    </xf>
    <xf numFmtId="0" fontId="30" fillId="24" borderId="38" xfId="0" applyFont="1" applyFill="1" applyBorder="1" applyAlignment="1">
      <alignment horizontal="center" vertical="center" wrapText="1"/>
    </xf>
    <xf numFmtId="0" fontId="33" fillId="24" borderId="31" xfId="0" applyFont="1" applyFill="1" applyBorder="1" applyAlignment="1">
      <alignment horizontal="center" vertical="center" wrapText="1"/>
    </xf>
    <xf numFmtId="0" fontId="33" fillId="24" borderId="0" xfId="0" applyFont="1" applyFill="1" applyBorder="1" applyAlignment="1">
      <alignment horizontal="center" vertical="center" wrapText="1"/>
    </xf>
    <xf numFmtId="0" fontId="33" fillId="24" borderId="44" xfId="0" applyFont="1" applyFill="1" applyBorder="1" applyAlignment="1">
      <alignment horizontal="center" vertical="center" wrapText="1"/>
    </xf>
    <xf numFmtId="0" fontId="33" fillId="24" borderId="53" xfId="0" applyFont="1" applyFill="1" applyBorder="1" applyAlignment="1">
      <alignment horizontal="center" vertical="center" wrapText="1"/>
    </xf>
    <xf numFmtId="0" fontId="35" fillId="0" borderId="0" xfId="0" applyFont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 wrapText="1"/>
    </xf>
    <xf numFmtId="0" fontId="40" fillId="30" borderId="0" xfId="0" applyFont="1" applyFill="1" applyAlignment="1">
      <alignment horizontal="center" vertical="center"/>
    </xf>
    <xf numFmtId="0" fontId="32" fillId="0" borderId="27" xfId="0" applyFont="1" applyBorder="1" applyAlignment="1">
      <alignment horizontal="center" vertical="top" wrapText="1"/>
    </xf>
    <xf numFmtId="0" fontId="32" fillId="0" borderId="36" xfId="0" applyFont="1" applyBorder="1" applyAlignment="1">
      <alignment horizontal="center" vertical="top" wrapText="1"/>
    </xf>
    <xf numFmtId="0" fontId="30" fillId="0" borderId="27" xfId="0" applyFont="1" applyBorder="1" applyAlignment="1">
      <alignment vertical="center" wrapText="1"/>
    </xf>
    <xf numFmtId="0" fontId="30" fillId="0" borderId="22" xfId="0" applyFont="1" applyBorder="1" applyAlignment="1">
      <alignment vertical="center" wrapText="1"/>
    </xf>
    <xf numFmtId="0" fontId="30" fillId="0" borderId="36" xfId="0" applyFont="1" applyBorder="1" applyAlignment="1">
      <alignment vertical="center" wrapText="1"/>
    </xf>
    <xf numFmtId="0" fontId="30" fillId="0" borderId="11" xfId="0" applyFont="1" applyBorder="1" applyAlignment="1">
      <alignment vertical="center" wrapText="1"/>
    </xf>
    <xf numFmtId="0" fontId="32" fillId="0" borderId="45" xfId="0" applyFont="1" applyBorder="1" applyAlignment="1">
      <alignment horizontal="center" vertical="top" wrapText="1"/>
    </xf>
    <xf numFmtId="0" fontId="32" fillId="0" borderId="46" xfId="0" applyFont="1" applyBorder="1" applyAlignment="1">
      <alignment horizontal="center" vertical="top" wrapText="1"/>
    </xf>
    <xf numFmtId="0" fontId="26" fillId="24" borderId="33" xfId="0" applyFont="1" applyFill="1" applyBorder="1" applyAlignment="1">
      <alignment horizontal="center" vertical="center"/>
    </xf>
    <xf numFmtId="0" fontId="26" fillId="24" borderId="20" xfId="0" applyFont="1" applyFill="1" applyBorder="1" applyAlignment="1">
      <alignment horizontal="center" vertical="center"/>
    </xf>
    <xf numFmtId="0" fontId="26" fillId="24" borderId="34" xfId="0" applyFont="1" applyFill="1" applyBorder="1" applyAlignment="1">
      <alignment horizontal="center" vertical="center"/>
    </xf>
    <xf numFmtId="0" fontId="34" fillId="0" borderId="27" xfId="0" applyFont="1" applyBorder="1" applyAlignment="1">
      <alignment vertical="center" wrapText="1"/>
    </xf>
    <xf numFmtId="0" fontId="34" fillId="0" borderId="22" xfId="0" applyFont="1" applyBorder="1" applyAlignment="1">
      <alignment vertical="center" wrapText="1"/>
    </xf>
    <xf numFmtId="0" fontId="34" fillId="0" borderId="36" xfId="0" applyFont="1" applyBorder="1" applyAlignment="1">
      <alignment vertical="center" wrapText="1"/>
    </xf>
    <xf numFmtId="0" fontId="22" fillId="0" borderId="27" xfId="0" applyFont="1" applyBorder="1" applyAlignment="1">
      <alignment horizontal="center" vertical="center" wrapText="1"/>
    </xf>
    <xf numFmtId="0" fontId="22" fillId="0" borderId="22" xfId="0" applyFont="1" applyBorder="1" applyAlignment="1">
      <alignment horizontal="center" vertical="center" wrapText="1"/>
    </xf>
    <xf numFmtId="0" fontId="22" fillId="0" borderId="23" xfId="0" applyFont="1" applyBorder="1" applyAlignment="1">
      <alignment horizontal="center" vertical="center" wrapText="1"/>
    </xf>
    <xf numFmtId="0" fontId="24" fillId="0" borderId="27" xfId="0" applyFont="1" applyBorder="1" applyAlignment="1">
      <alignment horizontal="center" vertical="center" wrapText="1"/>
    </xf>
    <xf numFmtId="0" fontId="24" fillId="0" borderId="22" xfId="0" applyFont="1" applyBorder="1" applyAlignment="1">
      <alignment horizontal="center" vertical="center" wrapText="1"/>
    </xf>
    <xf numFmtId="0" fontId="24" fillId="0" borderId="23" xfId="0" applyFont="1" applyBorder="1" applyAlignment="1">
      <alignment horizontal="center" vertical="center" wrapText="1"/>
    </xf>
    <xf numFmtId="0" fontId="30" fillId="29" borderId="27" xfId="0" applyFont="1" applyFill="1" applyBorder="1" applyAlignment="1">
      <alignment horizontal="center" vertical="center" wrapText="1"/>
    </xf>
    <xf numFmtId="0" fontId="30" fillId="29" borderId="36" xfId="0" applyFont="1" applyFill="1" applyBorder="1" applyAlignment="1">
      <alignment horizontal="center" vertical="center" wrapText="1"/>
    </xf>
    <xf numFmtId="0" fontId="33" fillId="29" borderId="27" xfId="0" applyFont="1" applyFill="1" applyBorder="1" applyAlignment="1">
      <alignment horizontal="center" vertical="center" wrapText="1"/>
    </xf>
    <xf numFmtId="0" fontId="33" fillId="29" borderId="22" xfId="0" applyFont="1" applyFill="1" applyBorder="1" applyAlignment="1">
      <alignment horizontal="center" vertical="center" wrapText="1"/>
    </xf>
    <xf numFmtId="0" fontId="33" fillId="29" borderId="36" xfId="0" applyFont="1" applyFill="1" applyBorder="1" applyAlignment="1">
      <alignment horizontal="center" vertical="center" wrapText="1"/>
    </xf>
    <xf numFmtId="0" fontId="30" fillId="0" borderId="27" xfId="0" applyFont="1" applyBorder="1" applyAlignment="1">
      <alignment horizontal="left" vertical="center" wrapText="1"/>
    </xf>
    <xf numFmtId="0" fontId="30" fillId="0" borderId="36" xfId="0" applyFont="1" applyBorder="1" applyAlignment="1">
      <alignment horizontal="left" vertical="center" wrapText="1"/>
    </xf>
    <xf numFmtId="0" fontId="34" fillId="0" borderId="27" xfId="0" applyFont="1" applyBorder="1" applyAlignment="1">
      <alignment horizontal="left" vertical="center" wrapText="1"/>
    </xf>
    <xf numFmtId="0" fontId="34" fillId="0" borderId="22" xfId="0" applyFont="1" applyBorder="1" applyAlignment="1">
      <alignment horizontal="left" vertical="center" wrapText="1"/>
    </xf>
    <xf numFmtId="0" fontId="34" fillId="0" borderId="36" xfId="0" applyFont="1" applyBorder="1" applyAlignment="1">
      <alignment horizontal="left" vertical="center" wrapText="1"/>
    </xf>
    <xf numFmtId="0" fontId="34" fillId="0" borderId="27" xfId="0" applyFont="1" applyBorder="1" applyAlignment="1">
      <alignment horizontal="center" vertical="center" wrapText="1"/>
    </xf>
    <xf numFmtId="0" fontId="34" fillId="0" borderId="36" xfId="0" applyFont="1" applyBorder="1" applyAlignment="1">
      <alignment horizontal="center" vertical="center" wrapText="1"/>
    </xf>
    <xf numFmtId="0" fontId="34" fillId="0" borderId="22" xfId="0" applyFont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 wrapText="1"/>
    </xf>
    <xf numFmtId="0" fontId="33" fillId="29" borderId="33" xfId="0" applyFont="1" applyFill="1" applyBorder="1" applyAlignment="1">
      <alignment horizontal="center" vertical="center" wrapText="1"/>
    </xf>
    <xf numFmtId="0" fontId="33" fillId="29" borderId="20" xfId="0" applyFont="1" applyFill="1" applyBorder="1" applyAlignment="1">
      <alignment horizontal="center" vertical="center" wrapText="1"/>
    </xf>
    <xf numFmtId="0" fontId="33" fillId="29" borderId="34" xfId="0" applyFont="1" applyFill="1" applyBorder="1" applyAlignment="1">
      <alignment horizontal="center" vertical="center" wrapText="1"/>
    </xf>
    <xf numFmtId="0" fontId="26" fillId="28" borderId="0" xfId="0" applyFont="1" applyFill="1" applyAlignment="1">
      <alignment horizontal="left" vertical="top" wrapText="1" indent="1"/>
    </xf>
    <xf numFmtId="164" fontId="26" fillId="0" borderId="0" xfId="0" applyNumberFormat="1" applyFont="1" applyAlignment="1">
      <alignment horizontal="left" indent="1"/>
    </xf>
    <xf numFmtId="0" fontId="26" fillId="0" borderId="0" xfId="0" applyFont="1" applyAlignment="1">
      <alignment horizontal="center" wrapText="1"/>
    </xf>
    <xf numFmtId="0" fontId="26" fillId="0" borderId="0" xfId="0" applyFont="1" applyBorder="1" applyAlignment="1">
      <alignment horizontal="center" wrapText="1"/>
    </xf>
    <xf numFmtId="2" fontId="32" fillId="0" borderId="0" xfId="0" applyNumberFormat="1" applyFont="1" applyFill="1" applyAlignment="1">
      <alignment horizontal="center" vertical="center"/>
    </xf>
    <xf numFmtId="0" fontId="32" fillId="0" borderId="0" xfId="0" applyNumberFormat="1" applyFont="1" applyFill="1" applyAlignment="1">
      <alignment horizontal="center" vertical="center"/>
    </xf>
    <xf numFmtId="0" fontId="34" fillId="28" borderId="0" xfId="0" applyFont="1" applyFill="1" applyAlignment="1">
      <alignment horizontal="left" vertical="center" wrapText="1" indent="1"/>
    </xf>
    <xf numFmtId="0" fontId="33" fillId="0" borderId="0" xfId="0" applyFont="1" applyAlignment="1">
      <alignment horizontal="left" vertical="top" wrapText="1" indent="1"/>
    </xf>
    <xf numFmtId="0" fontId="29" fillId="0" borderId="0" xfId="0" applyFont="1" applyAlignment="1">
      <alignment horizontal="left" vertical="top" wrapText="1"/>
    </xf>
    <xf numFmtId="0" fontId="21" fillId="0" borderId="0" xfId="0" applyFont="1" applyAlignment="1"/>
    <xf numFmtId="0" fontId="32" fillId="0" borderId="0" xfId="0" applyFont="1" applyAlignment="1">
      <alignment horizontal="left"/>
    </xf>
    <xf numFmtId="0" fontId="29" fillId="0" borderId="0" xfId="0" applyNumberFormat="1" applyFont="1" applyAlignment="1">
      <alignment horizontal="left" vertical="top" wrapText="1"/>
    </xf>
    <xf numFmtId="0" fontId="21" fillId="0" borderId="0" xfId="0" applyNumberFormat="1" applyFont="1" applyAlignment="1"/>
    <xf numFmtId="0" fontId="34" fillId="0" borderId="0" xfId="0" applyFont="1" applyAlignment="1"/>
    <xf numFmtId="0" fontId="23" fillId="0" borderId="0" xfId="0" applyFont="1" applyAlignment="1">
      <alignment horizontal="left" wrapText="1"/>
    </xf>
    <xf numFmtId="168" fontId="25" fillId="0" borderId="0" xfId="0" applyNumberFormat="1" applyFont="1" applyFill="1" applyBorder="1" applyAlignment="1">
      <alignment horizontal="center"/>
    </xf>
    <xf numFmtId="49" fontId="28" fillId="0" borderId="0" xfId="0" applyNumberFormat="1" applyFont="1" applyAlignment="1">
      <alignment horizontal="center"/>
    </xf>
    <xf numFmtId="0" fontId="26" fillId="0" borderId="0" xfId="0" applyFont="1" applyAlignment="1">
      <alignment horizontal="right"/>
    </xf>
    <xf numFmtId="0" fontId="34" fillId="0" borderId="0" xfId="0" applyFont="1" applyAlignment="1">
      <alignment horizontal="center" vertical="center"/>
    </xf>
    <xf numFmtId="0" fontId="53" fillId="0" borderId="0" xfId="0" applyFont="1" applyAlignment="1">
      <alignment horizontal="center" vertical="center"/>
    </xf>
    <xf numFmtId="168" fontId="25" fillId="0" borderId="0" xfId="0" applyNumberFormat="1" applyFont="1" applyFill="1" applyBorder="1" applyAlignment="1"/>
    <xf numFmtId="0" fontId="23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 wrapText="1"/>
    </xf>
    <xf numFmtId="0" fontId="23" fillId="0" borderId="0" xfId="0" applyFont="1" applyAlignment="1">
      <alignment horizontal="left"/>
    </xf>
    <xf numFmtId="0" fontId="24" fillId="0" borderId="0" xfId="0" applyFont="1" applyBorder="1" applyAlignment="1">
      <alignment horizontal="center" vertical="top" wrapText="1"/>
    </xf>
    <xf numFmtId="0" fontId="52" fillId="0" borderId="0" xfId="0" applyFont="1" applyFill="1" applyBorder="1" applyAlignment="1">
      <alignment horizontal="center" vertical="top" wrapText="1"/>
    </xf>
    <xf numFmtId="0" fontId="22" fillId="0" borderId="0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left" vertical="center" wrapText="1"/>
    </xf>
    <xf numFmtId="166" fontId="24" fillId="0" borderId="0" xfId="0" applyNumberFormat="1" applyFont="1" applyAlignment="1">
      <alignment horizontal="left" vertical="center"/>
    </xf>
    <xf numFmtId="0" fontId="25" fillId="0" borderId="0" xfId="0" applyFont="1" applyAlignment="1">
      <alignment vertical="center" wrapText="1"/>
    </xf>
    <xf numFmtId="0" fontId="21" fillId="0" borderId="0" xfId="0" applyFont="1" applyAlignment="1">
      <alignment vertical="center" wrapText="1"/>
    </xf>
    <xf numFmtId="0" fontId="26" fillId="0" borderId="18" xfId="0" applyFont="1" applyBorder="1" applyAlignment="1">
      <alignment horizontal="center" vertical="center" wrapText="1"/>
    </xf>
    <xf numFmtId="0" fontId="26" fillId="0" borderId="19" xfId="0" applyFont="1" applyBorder="1" applyAlignment="1">
      <alignment horizontal="center" vertical="center" wrapText="1"/>
    </xf>
    <xf numFmtId="0" fontId="24" fillId="0" borderId="0" xfId="0" applyFont="1" applyAlignment="1">
      <alignment horizontal="left" wrapText="1"/>
    </xf>
    <xf numFmtId="0" fontId="50" fillId="0" borderId="15" xfId="0" applyFont="1" applyBorder="1" applyAlignment="1">
      <alignment horizontal="left" vertical="center"/>
    </xf>
    <xf numFmtId="0" fontId="50" fillId="0" borderId="11" xfId="0" applyFont="1" applyBorder="1" applyAlignment="1">
      <alignment horizontal="left" vertical="center"/>
    </xf>
    <xf numFmtId="0" fontId="50" fillId="0" borderId="29" xfId="0" applyFont="1" applyBorder="1" applyAlignment="1">
      <alignment horizontal="left" vertical="center"/>
    </xf>
    <xf numFmtId="0" fontId="27" fillId="0" borderId="0" xfId="0" applyFont="1" applyAlignment="1">
      <alignment horizontal="center"/>
    </xf>
    <xf numFmtId="0" fontId="39" fillId="0" borderId="0" xfId="0" applyFont="1" applyBorder="1" applyAlignment="1">
      <alignment horizontal="left" vertical="center" wrapText="1"/>
    </xf>
    <xf numFmtId="0" fontId="39" fillId="0" borderId="0" xfId="0" applyFont="1" applyAlignment="1">
      <alignment wrapText="1"/>
    </xf>
    <xf numFmtId="0" fontId="26" fillId="0" borderId="12" xfId="0" applyFont="1" applyBorder="1" applyAlignment="1">
      <alignment horizontal="left" vertical="center" wrapText="1"/>
    </xf>
    <xf numFmtId="0" fontId="26" fillId="0" borderId="13" xfId="0" applyFont="1" applyBorder="1" applyAlignment="1">
      <alignment horizontal="left" vertical="center" wrapText="1"/>
    </xf>
    <xf numFmtId="0" fontId="48" fillId="0" borderId="13" xfId="0" applyFont="1" applyBorder="1" applyAlignment="1">
      <alignment horizontal="center"/>
    </xf>
    <xf numFmtId="0" fontId="48" fillId="0" borderId="14" xfId="0" applyFont="1" applyBorder="1" applyAlignment="1">
      <alignment horizontal="center"/>
    </xf>
    <xf numFmtId="0" fontId="50" fillId="0" borderId="12" xfId="0" applyFont="1" applyBorder="1" applyAlignment="1">
      <alignment horizontal="left" vertical="center" wrapText="1"/>
    </xf>
    <xf numFmtId="0" fontId="50" fillId="0" borderId="13" xfId="0" applyFont="1" applyBorder="1" applyAlignment="1">
      <alignment horizontal="left" vertical="center" wrapText="1"/>
    </xf>
    <xf numFmtId="0" fontId="21" fillId="0" borderId="0" xfId="0" applyFont="1" applyAlignment="1">
      <alignment horizontal="center"/>
    </xf>
    <xf numFmtId="0" fontId="26" fillId="0" borderId="45" xfId="0" applyFont="1" applyBorder="1" applyAlignment="1">
      <alignment horizontal="center" wrapText="1"/>
    </xf>
    <xf numFmtId="0" fontId="26" fillId="0" borderId="46" xfId="0" applyFont="1" applyBorder="1" applyAlignment="1">
      <alignment horizontal="center" wrapText="1"/>
    </xf>
    <xf numFmtId="0" fontId="66" fillId="0" borderId="0" xfId="0" applyFont="1" applyAlignment="1">
      <alignment horizontal="center" vertical="center" wrapText="1"/>
    </xf>
    <xf numFmtId="0" fontId="21" fillId="0" borderId="10" xfId="0" applyFont="1" applyBorder="1" applyAlignment="1">
      <alignment horizontal="center"/>
    </xf>
    <xf numFmtId="0" fontId="21" fillId="0" borderId="28" xfId="0" applyFont="1" applyBorder="1" applyAlignment="1">
      <alignment horizontal="center"/>
    </xf>
    <xf numFmtId="0" fontId="50" fillId="0" borderId="28" xfId="0" applyFont="1" applyBorder="1" applyAlignment="1">
      <alignment horizontal="center" vertical="center"/>
    </xf>
    <xf numFmtId="0" fontId="50" fillId="0" borderId="35" xfId="0" applyFont="1" applyBorder="1" applyAlignment="1">
      <alignment horizontal="center" vertical="center"/>
    </xf>
    <xf numFmtId="0" fontId="32" fillId="0" borderId="33" xfId="0" applyFont="1" applyBorder="1" applyAlignment="1">
      <alignment horizontal="center" vertical="center" wrapText="1"/>
    </xf>
    <xf numFmtId="0" fontId="32" fillId="0" borderId="34" xfId="0" applyFont="1" applyBorder="1" applyAlignment="1">
      <alignment horizontal="center" vertical="center" wrapText="1"/>
    </xf>
    <xf numFmtId="0" fontId="26" fillId="0" borderId="27" xfId="0" applyFont="1" applyBorder="1" applyAlignment="1">
      <alignment horizontal="center" wrapText="1"/>
    </xf>
    <xf numFmtId="0" fontId="26" fillId="0" borderId="36" xfId="0" applyFont="1" applyBorder="1" applyAlignment="1">
      <alignment horizontal="center" wrapText="1"/>
    </xf>
    <xf numFmtId="0" fontId="24" fillId="0" borderId="0" xfId="0" applyFont="1" applyAlignment="1">
      <alignment horizontal="center" wrapText="1"/>
    </xf>
    <xf numFmtId="0" fontId="23" fillId="0" borderId="0" xfId="0" applyFont="1" applyAlignment="1">
      <alignment horizontal="left" vertical="center" wrapText="1"/>
    </xf>
    <xf numFmtId="0" fontId="24" fillId="0" borderId="0" xfId="0" applyFont="1" applyAlignment="1">
      <alignment horizontal="left"/>
    </xf>
    <xf numFmtId="0" fontId="32" fillId="0" borderId="0" xfId="0" applyFont="1" applyAlignment="1">
      <alignment horizontal="center" wrapText="1"/>
    </xf>
    <xf numFmtId="0" fontId="33" fillId="0" borderId="0" xfId="0" applyFont="1" applyAlignment="1">
      <alignment horizontal="left" vertical="center" wrapText="1"/>
    </xf>
    <xf numFmtId="0" fontId="26" fillId="24" borderId="28" xfId="0" applyFont="1" applyFill="1" applyBorder="1" applyAlignment="1">
      <alignment horizontal="center" vertical="center"/>
    </xf>
    <xf numFmtId="0" fontId="27" fillId="0" borderId="0" xfId="0" applyFont="1" applyAlignment="1">
      <alignment horizontal="right"/>
    </xf>
    <xf numFmtId="0" fontId="23" fillId="30" borderId="51" xfId="0" applyFont="1" applyFill="1" applyBorder="1" applyAlignment="1">
      <alignment horizontal="center" vertical="center" wrapText="1"/>
    </xf>
    <xf numFmtId="0" fontId="33" fillId="29" borderId="63" xfId="0" applyFont="1" applyFill="1" applyBorder="1" applyAlignment="1">
      <alignment horizontal="center" vertical="center" wrapText="1"/>
    </xf>
    <xf numFmtId="0" fontId="33" fillId="29" borderId="65" xfId="0" applyFont="1" applyFill="1" applyBorder="1" applyAlignment="1">
      <alignment horizontal="center" vertical="center" wrapText="1"/>
    </xf>
    <xf numFmtId="0" fontId="33" fillId="29" borderId="64" xfId="0" applyFont="1" applyFill="1" applyBorder="1" applyAlignment="1">
      <alignment horizontal="center" vertical="center" wrapText="1"/>
    </xf>
    <xf numFmtId="0" fontId="32" fillId="0" borderId="51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/>
    </xf>
    <xf numFmtId="0" fontId="30" fillId="30" borderId="19" xfId="0" applyFont="1" applyFill="1" applyBorder="1" applyAlignment="1">
      <alignment horizontal="center" vertical="center" wrapText="1"/>
    </xf>
    <xf numFmtId="0" fontId="30" fillId="30" borderId="13" xfId="0" applyFont="1" applyFill="1" applyBorder="1" applyAlignment="1">
      <alignment horizontal="center" vertical="center" wrapText="1"/>
    </xf>
    <xf numFmtId="0" fontId="26" fillId="24" borderId="44" xfId="0" applyFont="1" applyFill="1" applyBorder="1" applyAlignment="1">
      <alignment horizontal="center" vertical="center" wrapText="1"/>
    </xf>
    <xf numFmtId="0" fontId="26" fillId="24" borderId="26" xfId="0" applyFont="1" applyFill="1" applyBorder="1" applyAlignment="1">
      <alignment horizontal="center" vertical="center" wrapText="1"/>
    </xf>
    <xf numFmtId="0" fontId="26" fillId="24" borderId="28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34" fillId="30" borderId="54" xfId="0" applyNumberFormat="1" applyFont="1" applyFill="1" applyBorder="1" applyAlignment="1">
      <alignment horizontal="center" vertical="center" wrapText="1"/>
    </xf>
    <xf numFmtId="0" fontId="34" fillId="30" borderId="51" xfId="0" applyNumberFormat="1" applyFont="1" applyFill="1" applyBorder="1" applyAlignment="1">
      <alignment horizontal="center" vertical="center" wrapText="1"/>
    </xf>
    <xf numFmtId="0" fontId="34" fillId="30" borderId="78" xfId="0" applyNumberFormat="1" applyFont="1" applyFill="1" applyBorder="1" applyAlignment="1">
      <alignment horizontal="center" vertical="center" wrapText="1"/>
    </xf>
    <xf numFmtId="0" fontId="26" fillId="24" borderId="73" xfId="0" applyFont="1" applyFill="1" applyBorder="1" applyAlignment="1">
      <alignment horizontal="center" vertical="center" wrapText="1"/>
    </xf>
    <xf numFmtId="0" fontId="26" fillId="24" borderId="74" xfId="0" applyFont="1" applyFill="1" applyBorder="1" applyAlignment="1">
      <alignment horizontal="center" vertical="center" wrapText="1"/>
    </xf>
    <xf numFmtId="0" fontId="26" fillId="24" borderId="31" xfId="0" applyFont="1" applyFill="1" applyBorder="1" applyAlignment="1">
      <alignment horizontal="center" vertical="center" wrapText="1"/>
    </xf>
    <xf numFmtId="0" fontId="26" fillId="24" borderId="47" xfId="0" applyFont="1" applyFill="1" applyBorder="1" applyAlignment="1">
      <alignment horizontal="center" vertical="center" wrapText="1"/>
    </xf>
    <xf numFmtId="0" fontId="26" fillId="24" borderId="43" xfId="0" applyFont="1" applyFill="1" applyBorder="1" applyAlignment="1">
      <alignment horizontal="center" vertical="center" wrapText="1"/>
    </xf>
    <xf numFmtId="0" fontId="26" fillId="24" borderId="56" xfId="0" applyFont="1" applyFill="1" applyBorder="1" applyAlignment="1">
      <alignment horizontal="center" vertical="center" wrapText="1"/>
    </xf>
    <xf numFmtId="0" fontId="33" fillId="30" borderId="18" xfId="0" applyFont="1" applyFill="1" applyBorder="1" applyAlignment="1">
      <alignment horizontal="center" vertical="center" wrapText="1"/>
    </xf>
    <xf numFmtId="0" fontId="33" fillId="30" borderId="19" xfId="0" applyFont="1" applyFill="1" applyBorder="1" applyAlignment="1">
      <alignment horizontal="center" vertical="center" wrapText="1"/>
    </xf>
    <xf numFmtId="0" fontId="30" fillId="0" borderId="75" xfId="0" applyFont="1" applyBorder="1" applyAlignment="1">
      <alignment horizontal="center" vertical="center" wrapText="1"/>
    </xf>
    <xf numFmtId="0" fontId="30" fillId="0" borderId="58" xfId="0" applyFont="1" applyBorder="1" applyAlignment="1">
      <alignment horizontal="left" vertical="center" wrapText="1"/>
    </xf>
    <xf numFmtId="0" fontId="30" fillId="0" borderId="47" xfId="0" applyFont="1" applyBorder="1" applyAlignment="1">
      <alignment horizontal="left" vertical="center" wrapText="1"/>
    </xf>
    <xf numFmtId="0" fontId="30" fillId="0" borderId="88" xfId="0" applyFont="1" applyBorder="1" applyAlignment="1">
      <alignment horizontal="left" vertical="center" wrapText="1"/>
    </xf>
    <xf numFmtId="0" fontId="30" fillId="0" borderId="55" xfId="0" applyFont="1" applyBorder="1" applyAlignment="1">
      <alignment horizontal="left" vertical="center" wrapText="1"/>
    </xf>
    <xf numFmtId="49" fontId="26" fillId="30" borderId="53" xfId="0" applyNumberFormat="1" applyFont="1" applyFill="1" applyBorder="1" applyAlignment="1">
      <alignment horizontal="center" vertical="center" wrapText="1"/>
    </xf>
    <xf numFmtId="0" fontId="26" fillId="30" borderId="19" xfId="0" applyFont="1" applyFill="1" applyBorder="1" applyAlignment="1">
      <alignment horizontal="center" vertical="center" wrapText="1"/>
    </xf>
    <xf numFmtId="0" fontId="26" fillId="30" borderId="44" xfId="0" applyFont="1" applyFill="1" applyBorder="1" applyAlignment="1">
      <alignment horizontal="center" vertical="center" wrapText="1"/>
    </xf>
    <xf numFmtId="0" fontId="33" fillId="30" borderId="53" xfId="0" applyFont="1" applyFill="1" applyBorder="1" applyAlignment="1">
      <alignment horizontal="center" vertical="center" wrapText="1"/>
    </xf>
    <xf numFmtId="0" fontId="33" fillId="0" borderId="0" xfId="0" applyFont="1" applyBorder="1" applyAlignment="1">
      <alignment horizontal="center" vertical="center" wrapText="1"/>
    </xf>
    <xf numFmtId="0" fontId="64" fillId="0" borderId="0" xfId="0" applyFont="1" applyBorder="1" applyAlignment="1">
      <alignment horizontal="left" vertical="center" wrapText="1"/>
    </xf>
    <xf numFmtId="0" fontId="30" fillId="0" borderId="79" xfId="0" applyFont="1" applyBorder="1" applyAlignment="1">
      <alignment horizontal="center" vertical="center"/>
    </xf>
    <xf numFmtId="0" fontId="30" fillId="0" borderId="34" xfId="0" applyFont="1" applyBorder="1" applyAlignment="1">
      <alignment horizontal="center" vertical="center"/>
    </xf>
    <xf numFmtId="0" fontId="30" fillId="0" borderId="33" xfId="0" applyFont="1" applyBorder="1" applyAlignment="1">
      <alignment horizontal="center" vertical="center"/>
    </xf>
    <xf numFmtId="0" fontId="30" fillId="0" borderId="21" xfId="0" applyFont="1" applyBorder="1" applyAlignment="1">
      <alignment horizontal="center" vertical="center"/>
    </xf>
    <xf numFmtId="0" fontId="33" fillId="24" borderId="20" xfId="0" applyFont="1" applyFill="1" applyBorder="1" applyAlignment="1">
      <alignment horizontal="center" vertical="center" wrapText="1"/>
    </xf>
    <xf numFmtId="0" fontId="26" fillId="0" borderId="54" xfId="0" applyFont="1" applyBorder="1" applyAlignment="1">
      <alignment vertical="top" wrapText="1"/>
    </xf>
    <xf numFmtId="0" fontId="0" fillId="0" borderId="51" xfId="0" applyBorder="1" applyAlignment="1">
      <alignment vertical="top"/>
    </xf>
    <xf numFmtId="0" fontId="0" fillId="0" borderId="78" xfId="0" applyBorder="1" applyAlignment="1">
      <alignment vertical="top"/>
    </xf>
    <xf numFmtId="0" fontId="60" fillId="30" borderId="0" xfId="0" applyFont="1" applyFill="1" applyBorder="1" applyAlignment="1">
      <alignment horizontal="center" vertical="center"/>
    </xf>
    <xf numFmtId="0" fontId="30" fillId="0" borderId="76" xfId="0" applyFont="1" applyBorder="1" applyAlignment="1">
      <alignment horizontal="center" vertical="center" wrapText="1"/>
    </xf>
    <xf numFmtId="49" fontId="26" fillId="30" borderId="18" xfId="0" applyNumberFormat="1" applyFont="1" applyFill="1" applyBorder="1" applyAlignment="1">
      <alignment horizontal="center" vertical="center" wrapText="1"/>
    </xf>
    <xf numFmtId="49" fontId="26" fillId="30" borderId="19" xfId="0" applyNumberFormat="1" applyFont="1" applyFill="1" applyBorder="1" applyAlignment="1">
      <alignment horizontal="center" vertical="center" wrapText="1"/>
    </xf>
    <xf numFmtId="0" fontId="26" fillId="30" borderId="18" xfId="0" applyFont="1" applyFill="1" applyBorder="1" applyAlignment="1">
      <alignment horizontal="center" vertical="center" wrapText="1"/>
    </xf>
    <xf numFmtId="0" fontId="39" fillId="0" borderId="0" xfId="0" applyFont="1" applyBorder="1" applyAlignment="1">
      <alignment horizontal="center" vertical="center"/>
    </xf>
    <xf numFmtId="0" fontId="33" fillId="0" borderId="0" xfId="0" applyFont="1" applyBorder="1" applyAlignment="1">
      <alignment horizontal="center" vertical="center"/>
    </xf>
    <xf numFmtId="0" fontId="30" fillId="0" borderId="86" xfId="0" applyFont="1" applyBorder="1" applyAlignment="1">
      <alignment horizontal="left" vertical="center" wrapText="1"/>
    </xf>
    <xf numFmtId="0" fontId="30" fillId="0" borderId="87" xfId="0" applyFont="1" applyBorder="1" applyAlignment="1">
      <alignment horizontal="left" vertical="center" wrapText="1"/>
    </xf>
    <xf numFmtId="0" fontId="30" fillId="0" borderId="46" xfId="0" applyFont="1" applyBorder="1" applyAlignment="1">
      <alignment horizontal="left" vertical="center" wrapText="1"/>
    </xf>
    <xf numFmtId="0" fontId="30" fillId="0" borderId="79" xfId="0" applyFont="1" applyBorder="1" applyAlignment="1">
      <alignment horizontal="left" vertical="center" wrapText="1"/>
    </xf>
    <xf numFmtId="0" fontId="30" fillId="0" borderId="34" xfId="0" applyFont="1" applyBorder="1" applyAlignment="1">
      <alignment horizontal="left" vertical="center" wrapText="1"/>
    </xf>
    <xf numFmtId="0" fontId="30" fillId="0" borderId="24" xfId="0" applyFont="1" applyBorder="1" applyAlignment="1">
      <alignment horizontal="center" vertical="center" wrapText="1"/>
    </xf>
    <xf numFmtId="0" fontId="30" fillId="0" borderId="46" xfId="0" applyFont="1" applyBorder="1" applyAlignment="1">
      <alignment horizontal="center" vertical="center" wrapText="1"/>
    </xf>
    <xf numFmtId="0" fontId="30" fillId="28" borderId="45" xfId="0" applyFont="1" applyFill="1" applyBorder="1" applyAlignment="1">
      <alignment horizontal="center" vertical="center" wrapText="1"/>
    </xf>
    <xf numFmtId="0" fontId="30" fillId="28" borderId="46" xfId="0" applyFont="1" applyFill="1" applyBorder="1" applyAlignment="1">
      <alignment horizontal="center" vertical="center" wrapText="1"/>
    </xf>
    <xf numFmtId="0" fontId="30" fillId="30" borderId="45" xfId="0" applyFont="1" applyFill="1" applyBorder="1" applyAlignment="1">
      <alignment horizontal="center" vertical="center" wrapText="1"/>
    </xf>
    <xf numFmtId="0" fontId="30" fillId="30" borderId="24" xfId="0" applyFont="1" applyFill="1" applyBorder="1" applyAlignment="1">
      <alignment horizontal="center" vertical="center" wrapText="1"/>
    </xf>
    <xf numFmtId="0" fontId="30" fillId="30" borderId="25" xfId="0" applyFont="1" applyFill="1" applyBorder="1" applyAlignment="1">
      <alignment horizontal="center" vertical="center" wrapText="1"/>
    </xf>
    <xf numFmtId="0" fontId="30" fillId="0" borderId="80" xfId="0" applyFont="1" applyBorder="1" applyAlignment="1">
      <alignment horizontal="left" vertical="center" wrapText="1"/>
    </xf>
    <xf numFmtId="0" fontId="30" fillId="0" borderId="32" xfId="0" applyFont="1" applyBorder="1" applyAlignment="1">
      <alignment horizontal="left" vertical="center" wrapText="1"/>
    </xf>
    <xf numFmtId="0" fontId="26" fillId="0" borderId="0" xfId="0" applyFont="1" applyBorder="1" applyAlignment="1">
      <alignment horizontal="left" vertical="center"/>
    </xf>
    <xf numFmtId="0" fontId="26" fillId="0" borderId="48" xfId="0" applyFont="1" applyFill="1" applyBorder="1" applyAlignment="1">
      <alignment vertical="top" wrapText="1"/>
    </xf>
    <xf numFmtId="0" fontId="0" fillId="0" borderId="49" xfId="0" applyBorder="1" applyAlignment="1">
      <alignment vertical="top"/>
    </xf>
    <xf numFmtId="0" fontId="0" fillId="0" borderId="50" xfId="0" applyBorder="1" applyAlignment="1">
      <alignment vertical="top"/>
    </xf>
    <xf numFmtId="0" fontId="62" fillId="0" borderId="0" xfId="0" applyFont="1" applyBorder="1" applyAlignment="1">
      <alignment horizontal="left" vertical="center" wrapText="1" indent="1"/>
    </xf>
    <xf numFmtId="0" fontId="30" fillId="30" borderId="48" xfId="0" applyFont="1" applyFill="1" applyBorder="1" applyAlignment="1">
      <alignment horizontal="center" vertical="center" wrapText="1"/>
    </xf>
    <xf numFmtId="0" fontId="30" fillId="30" borderId="49" xfId="0" applyFont="1" applyFill="1" applyBorder="1" applyAlignment="1">
      <alignment horizontal="center" vertical="center" wrapText="1"/>
    </xf>
    <xf numFmtId="0" fontId="30" fillId="30" borderId="54" xfId="0" applyFont="1" applyFill="1" applyBorder="1" applyAlignment="1">
      <alignment horizontal="center" vertical="center" wrapText="1"/>
    </xf>
    <xf numFmtId="0" fontId="30" fillId="30" borderId="51" xfId="0" applyFont="1" applyFill="1" applyBorder="1" applyAlignment="1">
      <alignment horizontal="center" vertical="center" wrapText="1"/>
    </xf>
    <xf numFmtId="0" fontId="30" fillId="30" borderId="13" xfId="0" applyNumberFormat="1" applyFont="1" applyFill="1" applyBorder="1" applyAlignment="1">
      <alignment horizontal="center" vertical="center" wrapText="1"/>
    </xf>
    <xf numFmtId="0" fontId="30" fillId="30" borderId="14" xfId="0" applyNumberFormat="1" applyFont="1" applyFill="1" applyBorder="1" applyAlignment="1">
      <alignment horizontal="center" vertical="center" wrapText="1"/>
    </xf>
    <xf numFmtId="0" fontId="30" fillId="30" borderId="32" xfId="0" applyFont="1" applyFill="1" applyBorder="1" applyAlignment="1">
      <alignment horizontal="center" vertical="center" wrapText="1"/>
    </xf>
    <xf numFmtId="0" fontId="30" fillId="30" borderId="55" xfId="0" applyFont="1" applyFill="1" applyBorder="1" applyAlignment="1">
      <alignment horizontal="center" vertical="center" wrapText="1"/>
    </xf>
    <xf numFmtId="0" fontId="62" fillId="0" borderId="0" xfId="0" applyFont="1" applyBorder="1" applyAlignment="1">
      <alignment horizontal="left" vertical="center" wrapText="1" indent="4"/>
    </xf>
    <xf numFmtId="0" fontId="62" fillId="0" borderId="0" xfId="0" applyFont="1" applyBorder="1" applyAlignment="1">
      <alignment horizontal="left" vertical="center" indent="4"/>
    </xf>
    <xf numFmtId="0" fontId="60" fillId="30" borderId="80" xfId="0" applyFont="1" applyFill="1" applyBorder="1" applyAlignment="1">
      <alignment horizontal="center" vertical="center"/>
    </xf>
    <xf numFmtId="0" fontId="60" fillId="30" borderId="32" xfId="0" applyFont="1" applyFill="1" applyBorder="1" applyAlignment="1">
      <alignment horizontal="center" vertical="center"/>
    </xf>
    <xf numFmtId="0" fontId="60" fillId="30" borderId="81" xfId="0" applyFont="1" applyFill="1" applyBorder="1" applyAlignment="1">
      <alignment horizontal="center" vertical="center"/>
    </xf>
    <xf numFmtId="0" fontId="60" fillId="30" borderId="56" xfId="0" applyFont="1" applyFill="1" applyBorder="1" applyAlignment="1">
      <alignment horizontal="center" vertical="center"/>
    </xf>
    <xf numFmtId="0" fontId="60" fillId="30" borderId="48" xfId="0" applyFont="1" applyFill="1" applyBorder="1" applyAlignment="1">
      <alignment horizontal="center" vertical="center"/>
    </xf>
    <xf numFmtId="0" fontId="60" fillId="30" borderId="50" xfId="0" applyFont="1" applyFill="1" applyBorder="1" applyAlignment="1">
      <alignment horizontal="center" vertical="center"/>
    </xf>
    <xf numFmtId="0" fontId="60" fillId="30" borderId="41" xfId="0" applyFont="1" applyFill="1" applyBorder="1" applyAlignment="1">
      <alignment horizontal="center" vertical="center"/>
    </xf>
    <xf numFmtId="0" fontId="60" fillId="30" borderId="42" xfId="0" applyFont="1" applyFill="1" applyBorder="1" applyAlignment="1">
      <alignment horizontal="center" vertical="center"/>
    </xf>
    <xf numFmtId="0" fontId="61" fillId="0" borderId="0" xfId="0" applyFont="1" applyBorder="1" applyAlignment="1">
      <alignment horizontal="center" vertical="center" wrapText="1"/>
    </xf>
    <xf numFmtId="0" fontId="58" fillId="0" borderId="0" xfId="0" applyFont="1" applyBorder="1" applyAlignment="1">
      <alignment horizontal="left" wrapText="1"/>
    </xf>
    <xf numFmtId="0" fontId="27" fillId="0" borderId="0" xfId="0" applyNumberFormat="1" applyFont="1" applyFill="1" applyBorder="1" applyAlignment="1">
      <alignment horizontal="center"/>
    </xf>
    <xf numFmtId="0" fontId="25" fillId="0" borderId="0" xfId="0" applyNumberFormat="1" applyFont="1" applyFill="1" applyBorder="1" applyAlignment="1">
      <alignment horizontal="center"/>
    </xf>
    <xf numFmtId="0" fontId="25" fillId="0" borderId="0" xfId="0" applyNumberFormat="1" applyFont="1" applyAlignment="1">
      <alignment horizontal="center" wrapText="1"/>
    </xf>
    <xf numFmtId="0" fontId="27" fillId="0" borderId="0" xfId="0" applyNumberFormat="1" applyFont="1" applyAlignment="1">
      <alignment horizontal="center" wrapText="1"/>
    </xf>
    <xf numFmtId="0" fontId="24" fillId="0" borderId="0" xfId="0" applyNumberFormat="1" applyFont="1" applyAlignment="1">
      <alignment horizontal="left" vertical="center" wrapText="1"/>
    </xf>
    <xf numFmtId="49" fontId="56" fillId="0" borderId="0" xfId="0" applyNumberFormat="1" applyFont="1" applyAlignment="1">
      <alignment horizontal="center"/>
    </xf>
    <xf numFmtId="0" fontId="22" fillId="0" borderId="0" xfId="0" applyFont="1" applyFill="1" applyBorder="1" applyAlignment="1">
      <alignment horizontal="left" vertical="center" wrapText="1"/>
    </xf>
    <xf numFmtId="166" fontId="24" fillId="0" borderId="0" xfId="0" applyNumberFormat="1" applyFont="1" applyAlignment="1">
      <alignment horizontal="left" vertical="top"/>
    </xf>
    <xf numFmtId="0" fontId="23" fillId="0" borderId="0" xfId="0" applyFont="1" applyAlignment="1">
      <alignment horizontal="left" vertical="top"/>
    </xf>
    <xf numFmtId="0" fontId="24" fillId="0" borderId="0" xfId="0" applyFont="1" applyFill="1" applyBorder="1" applyAlignment="1">
      <alignment horizontal="left" vertical="center" wrapText="1"/>
    </xf>
    <xf numFmtId="0" fontId="38" fillId="0" borderId="0" xfId="0" applyFont="1" applyBorder="1" applyAlignment="1">
      <alignment horizontal="center" vertical="center" wrapText="1"/>
    </xf>
    <xf numFmtId="0" fontId="33" fillId="30" borderId="13" xfId="0" applyFont="1" applyFill="1" applyBorder="1" applyAlignment="1">
      <alignment horizontal="center" vertical="center" wrapText="1"/>
    </xf>
    <xf numFmtId="0" fontId="32" fillId="30" borderId="0" xfId="0" applyFont="1" applyFill="1" applyBorder="1" applyAlignment="1">
      <alignment horizontal="center" vertical="center" wrapText="1"/>
    </xf>
    <xf numFmtId="0" fontId="32" fillId="0" borderId="13" xfId="0" applyFont="1" applyBorder="1" applyAlignment="1">
      <alignment horizontal="center" vertical="top" wrapText="1"/>
    </xf>
    <xf numFmtId="0" fontId="30" fillId="0" borderId="18" xfId="0" applyFont="1" applyBorder="1" applyAlignment="1">
      <alignment vertical="center" wrapText="1"/>
    </xf>
    <xf numFmtId="0" fontId="32" fillId="0" borderId="18" xfId="0" applyFont="1" applyBorder="1" applyAlignment="1">
      <alignment horizontal="center" vertical="top" wrapText="1"/>
    </xf>
    <xf numFmtId="0" fontId="32" fillId="0" borderId="48" xfId="0" applyFont="1" applyBorder="1" applyAlignment="1">
      <alignment horizontal="center" vertical="top" wrapText="1"/>
    </xf>
    <xf numFmtId="0" fontId="26" fillId="27" borderId="39" xfId="0" applyFont="1" applyFill="1" applyBorder="1" applyAlignment="1">
      <alignment horizontal="center" vertical="center" wrapText="1"/>
    </xf>
    <xf numFmtId="0" fontId="26" fillId="27" borderId="31" xfId="0" applyFont="1" applyFill="1" applyBorder="1" applyAlignment="1">
      <alignment horizontal="center" vertical="center" wrapText="1"/>
    </xf>
    <xf numFmtId="0" fontId="26" fillId="27" borderId="40" xfId="0" applyFont="1" applyFill="1" applyBorder="1" applyAlignment="1">
      <alignment horizontal="center" vertical="center" wrapText="1"/>
    </xf>
    <xf numFmtId="0" fontId="26" fillId="27" borderId="41" xfId="0" applyFont="1" applyFill="1" applyBorder="1" applyAlignment="1">
      <alignment horizontal="center" vertical="center" wrapText="1"/>
    </xf>
    <xf numFmtId="0" fontId="26" fillId="27" borderId="43" xfId="0" applyFont="1" applyFill="1" applyBorder="1" applyAlignment="1">
      <alignment horizontal="center" vertical="center" wrapText="1"/>
    </xf>
    <xf numFmtId="0" fontId="26" fillId="27" borderId="42" xfId="0" applyFont="1" applyFill="1" applyBorder="1" applyAlignment="1">
      <alignment horizontal="center" vertical="center" wrapText="1"/>
    </xf>
    <xf numFmtId="0" fontId="30" fillId="30" borderId="52" xfId="0" applyNumberFormat="1" applyFont="1" applyFill="1" applyBorder="1" applyAlignment="1">
      <alignment horizontal="center" vertical="center" wrapText="1"/>
    </xf>
    <xf numFmtId="0" fontId="30" fillId="30" borderId="0" xfId="0" applyNumberFormat="1" applyFont="1" applyFill="1" applyBorder="1" applyAlignment="1">
      <alignment horizontal="center" vertical="center" wrapText="1"/>
    </xf>
    <xf numFmtId="0" fontId="30" fillId="30" borderId="82" xfId="0" applyNumberFormat="1" applyFont="1" applyFill="1" applyBorder="1" applyAlignment="1">
      <alignment horizontal="center" vertical="center" wrapText="1"/>
    </xf>
    <xf numFmtId="0" fontId="30" fillId="30" borderId="54" xfId="0" applyNumberFormat="1" applyFont="1" applyFill="1" applyBorder="1" applyAlignment="1">
      <alignment horizontal="center" vertical="center" wrapText="1"/>
    </xf>
    <xf numFmtId="0" fontId="30" fillId="30" borderId="51" xfId="0" applyNumberFormat="1" applyFont="1" applyFill="1" applyBorder="1" applyAlignment="1">
      <alignment horizontal="center" vertical="center" wrapText="1"/>
    </xf>
    <xf numFmtId="0" fontId="30" fillId="30" borderId="78" xfId="0" applyNumberFormat="1" applyFont="1" applyFill="1" applyBorder="1" applyAlignment="1">
      <alignment horizontal="center" vertical="center" wrapText="1"/>
    </xf>
    <xf numFmtId="0" fontId="30" fillId="30" borderId="48" xfId="0" applyNumberFormat="1" applyFont="1" applyFill="1" applyBorder="1" applyAlignment="1">
      <alignment horizontal="center" vertical="center" wrapText="1"/>
    </xf>
    <xf numFmtId="0" fontId="30" fillId="30" borderId="49" xfId="0" applyNumberFormat="1" applyFont="1" applyFill="1" applyBorder="1" applyAlignment="1">
      <alignment horizontal="center" vertical="center" wrapText="1"/>
    </xf>
    <xf numFmtId="0" fontId="30" fillId="30" borderId="50" xfId="0" applyNumberFormat="1" applyFont="1" applyFill="1" applyBorder="1" applyAlignment="1">
      <alignment horizontal="center" vertical="center" wrapText="1"/>
    </xf>
  </cellXfs>
  <cellStyles count="45">
    <cellStyle name="20% - akcent 1" xfId="1" builtinId="30" customBuiltin="1"/>
    <cellStyle name="20% - akcent 2" xfId="2" builtinId="34" customBuiltin="1"/>
    <cellStyle name="20% - akcent 3" xfId="3" builtinId="38" customBuiltin="1"/>
    <cellStyle name="20% - akcent 4" xfId="4" builtinId="42" customBuiltin="1"/>
    <cellStyle name="20% - akcent 5" xfId="5" builtinId="46" customBuiltin="1"/>
    <cellStyle name="20% - akcent 6" xfId="6" builtinId="50" customBuiltin="1"/>
    <cellStyle name="40% - akcent 1" xfId="7" builtinId="31" customBuiltin="1"/>
    <cellStyle name="40% - akcent 2" xfId="8" builtinId="35" customBuiltin="1"/>
    <cellStyle name="40% - akcent 3" xfId="9" builtinId="39" customBuiltin="1"/>
    <cellStyle name="40% - akcent 4" xfId="10" builtinId="43" customBuiltin="1"/>
    <cellStyle name="40% - akcent 5" xfId="11" builtinId="47" customBuiltin="1"/>
    <cellStyle name="40% - akcent 6" xfId="12" builtinId="51" customBuiltin="1"/>
    <cellStyle name="60% - akcent 1" xfId="13" builtinId="32" customBuiltin="1"/>
    <cellStyle name="60% - akcent 2" xfId="14" builtinId="36" customBuiltin="1"/>
    <cellStyle name="60% - akcent 3" xfId="15" builtinId="40" customBuiltin="1"/>
    <cellStyle name="60% - akcent 4" xfId="16" builtinId="44" customBuiltin="1"/>
    <cellStyle name="60% - akcent 5" xfId="17" builtinId="48" customBuiltin="1"/>
    <cellStyle name="60% - akcent 6" xfId="18" builtinId="52" customBuiltin="1"/>
    <cellStyle name="Akcent 1" xfId="19" builtinId="29" customBuiltin="1"/>
    <cellStyle name="Akcent 2" xfId="20" builtinId="33" customBuiltin="1"/>
    <cellStyle name="Akcent 3" xfId="21" builtinId="37" customBuiltin="1"/>
    <cellStyle name="Akcent 4" xfId="22" builtinId="41" customBuiltin="1"/>
    <cellStyle name="Akcent 5" xfId="23" builtinId="45" customBuiltin="1"/>
    <cellStyle name="Akcent 6" xfId="24" builtinId="49" customBuiltin="1"/>
    <cellStyle name="Dane wejściowe" xfId="25" builtinId="20" customBuiltin="1"/>
    <cellStyle name="Dane wyjściowe" xfId="26" builtinId="21" customBuiltin="1"/>
    <cellStyle name="Dobre" xfId="27" builtinId="26" customBuiltin="1"/>
    <cellStyle name="Hiperłącze 2" xfId="28"/>
    <cellStyle name="Komórka połączona" xfId="29" builtinId="24" customBuiltin="1"/>
    <cellStyle name="Komórka zaznaczona" xfId="30" builtinId="23" customBuiltin="1"/>
    <cellStyle name="Nagłówek 1" xfId="31" builtinId="16" customBuiltin="1"/>
    <cellStyle name="Nagłówek 2" xfId="32" builtinId="17" customBuiltin="1"/>
    <cellStyle name="Nagłówek 3" xfId="33" builtinId="18" customBuiltin="1"/>
    <cellStyle name="Nagłówek 4" xfId="34" builtinId="19" customBuiltin="1"/>
    <cellStyle name="Neutralne" xfId="35" builtinId="28" customBuiltin="1"/>
    <cellStyle name="Normalny" xfId="0" builtinId="0"/>
    <cellStyle name="Normalny 2" xfId="36"/>
    <cellStyle name="Obliczenia" xfId="37" builtinId="22" customBuiltin="1"/>
    <cellStyle name="Procentowy" xfId="38" builtinId="5"/>
    <cellStyle name="Suma" xfId="39" builtinId="25" customBuiltin="1"/>
    <cellStyle name="Tekst objaśnienia" xfId="40" builtinId="53" customBuiltin="1"/>
    <cellStyle name="Tekst ostrzeżenia" xfId="41" builtinId="11" customBuiltin="1"/>
    <cellStyle name="Tytuł" xfId="42" builtinId="15" customBuiltin="1"/>
    <cellStyle name="Uwaga" xfId="43" builtinId="10" customBuiltin="1"/>
    <cellStyle name="Złe" xfId="44" builtinId="27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193477</xdr:colOff>
      <xdr:row>66</xdr:row>
      <xdr:rowOff>319806</xdr:rowOff>
    </xdr:from>
    <xdr:to>
      <xdr:col>9</xdr:col>
      <xdr:colOff>1352550</xdr:colOff>
      <xdr:row>68</xdr:row>
      <xdr:rowOff>3786939</xdr:rowOff>
    </xdr:to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1126927" y="64670706"/>
          <a:ext cx="25733573" cy="13858908"/>
        </a:xfrm>
        <a:prstGeom prst="rect">
          <a:avLst/>
        </a:prstGeom>
        <a:solidFill>
          <a:schemeClr val="bg1">
            <a:lumMod val="95000"/>
            <a:alpha val="5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pl-PL"/>
        </a:p>
      </xdr:txBody>
    </xdr:sp>
    <xdr:clientData/>
  </xdr:twoCellAnchor>
  <xdr:twoCellAnchor>
    <xdr:from>
      <xdr:col>1</xdr:col>
      <xdr:colOff>199717</xdr:colOff>
      <xdr:row>102</xdr:row>
      <xdr:rowOff>203916</xdr:rowOff>
    </xdr:from>
    <xdr:to>
      <xdr:col>9</xdr:col>
      <xdr:colOff>1200150</xdr:colOff>
      <xdr:row>139</xdr:row>
      <xdr:rowOff>309562</xdr:rowOff>
    </xdr:to>
    <xdr:sp macro="" textlink="">
      <xdr:nvSpPr>
        <xdr:cNvPr id="3" name="pole tekstow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1133167" y="139497516"/>
          <a:ext cx="25574933" cy="12554821"/>
        </a:xfrm>
        <a:prstGeom prst="rect">
          <a:avLst/>
        </a:prstGeom>
        <a:solidFill>
          <a:schemeClr val="bg1">
            <a:lumMod val="85000"/>
            <a:alpha val="5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pl-PL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193477</xdr:colOff>
      <xdr:row>66</xdr:row>
      <xdr:rowOff>319806</xdr:rowOff>
    </xdr:from>
    <xdr:to>
      <xdr:col>9</xdr:col>
      <xdr:colOff>1352550</xdr:colOff>
      <xdr:row>68</xdr:row>
      <xdr:rowOff>3786939</xdr:rowOff>
    </xdr:to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SpPr txBox="1"/>
      </xdr:nvSpPr>
      <xdr:spPr>
        <a:xfrm>
          <a:off x="1126927" y="64670706"/>
          <a:ext cx="26381273" cy="13858908"/>
        </a:xfrm>
        <a:prstGeom prst="rect">
          <a:avLst/>
        </a:prstGeom>
        <a:solidFill>
          <a:schemeClr val="bg1">
            <a:lumMod val="95000"/>
            <a:alpha val="5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pl-PL"/>
        </a:p>
      </xdr:txBody>
    </xdr:sp>
    <xdr:clientData/>
  </xdr:twoCellAnchor>
  <xdr:twoCellAnchor>
    <xdr:from>
      <xdr:col>1</xdr:col>
      <xdr:colOff>199717</xdr:colOff>
      <xdr:row>102</xdr:row>
      <xdr:rowOff>203916</xdr:rowOff>
    </xdr:from>
    <xdr:to>
      <xdr:col>9</xdr:col>
      <xdr:colOff>1200150</xdr:colOff>
      <xdr:row>139</xdr:row>
      <xdr:rowOff>309562</xdr:rowOff>
    </xdr:to>
    <xdr:sp macro="" textlink="">
      <xdr:nvSpPr>
        <xdr:cNvPr id="3" name="pole tekstowe 2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SpPr txBox="1"/>
      </xdr:nvSpPr>
      <xdr:spPr>
        <a:xfrm>
          <a:off x="1133167" y="132801441"/>
          <a:ext cx="26222633" cy="12554821"/>
        </a:xfrm>
        <a:prstGeom prst="rect">
          <a:avLst/>
        </a:prstGeom>
        <a:solidFill>
          <a:schemeClr val="bg1">
            <a:lumMod val="85000"/>
            <a:alpha val="5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pl-PL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1352550</xdr:colOff>
      <xdr:row>41</xdr:row>
      <xdr:rowOff>495300</xdr:rowOff>
    </xdr:from>
    <xdr:to>
      <xdr:col>10</xdr:col>
      <xdr:colOff>119063</xdr:colOff>
      <xdr:row>60</xdr:row>
      <xdr:rowOff>166687</xdr:rowOff>
    </xdr:to>
    <xdr:sp macro="" textlink="">
      <xdr:nvSpPr>
        <xdr:cNvPr id="8" name="pole tekstowe 7">
          <a:extLst>
            <a:ext uri="{FF2B5EF4-FFF2-40B4-BE49-F238E27FC236}">
              <a16:creationId xmlns:a16="http://schemas.microsoft.com/office/drawing/2014/main" xmlns="" id="{00000000-0008-0000-0300-000008000000}"/>
            </a:ext>
          </a:extLst>
        </xdr:cNvPr>
        <xdr:cNvSpPr txBox="1"/>
      </xdr:nvSpPr>
      <xdr:spPr>
        <a:xfrm>
          <a:off x="2352675" y="55454550"/>
          <a:ext cx="20769263" cy="127920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pl-PL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dyfil/Ustawienia%20lokalne/Temporary%20Internet%20Files/Content.Outlook/1C4XXS22/wz&#243;r%20kary%20OBOWI&#260;ZUJ&#260;CY%20(3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Oceniający 1"/>
      <sheetName val="Oceniający 2"/>
      <sheetName val="Wynik oceny w  części A i B "/>
      <sheetName val="Karta informacyjna"/>
    </sheetNames>
    <sheetDataSet>
      <sheetData sheetId="0">
        <row r="13">
          <cell r="B13" t="str">
            <v xml:space="preserve">- w tym EFRR: 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145"/>
  <sheetViews>
    <sheetView tabSelected="1" view="pageBreakPreview" topLeftCell="A112" zoomScale="50" zoomScaleNormal="100" zoomScaleSheetLayoutView="50" zoomScalePageLayoutView="42" workbookViewId="0">
      <selection activeCell="D4" sqref="D4:J4"/>
    </sheetView>
  </sheetViews>
  <sheetFormatPr defaultRowHeight="26.25"/>
  <cols>
    <col min="1" max="1" width="14" style="86" customWidth="1"/>
    <col min="2" max="2" width="57" style="268" customWidth="1"/>
    <col min="3" max="3" width="54.42578125" style="268" customWidth="1"/>
    <col min="4" max="4" width="34.28515625" style="268" customWidth="1"/>
    <col min="5" max="5" width="43" style="268" customWidth="1"/>
    <col min="6" max="6" width="21.42578125" style="268" customWidth="1"/>
    <col min="7" max="7" width="97.42578125" style="4" customWidth="1"/>
    <col min="8" max="8" width="27.7109375" style="4" customWidth="1"/>
    <col min="9" max="9" width="33.28515625" style="4" customWidth="1"/>
    <col min="10" max="10" width="56" style="4" customWidth="1"/>
    <col min="11" max="16384" width="9.140625" style="4"/>
  </cols>
  <sheetData>
    <row r="1" spans="1:15" s="440" customFormat="1" ht="73.5" customHeight="1"/>
    <row r="2" spans="1:15" s="18" customFormat="1" ht="132.75" customHeight="1">
      <c r="A2" s="441" t="s">
        <v>79</v>
      </c>
      <c r="B2" s="441"/>
      <c r="C2" s="441"/>
      <c r="D2" s="441"/>
      <c r="E2" s="441"/>
      <c r="F2" s="441"/>
      <c r="G2" s="441"/>
      <c r="H2" s="441"/>
      <c r="I2" s="441"/>
      <c r="J2" s="441"/>
    </row>
    <row r="3" spans="1:15" s="18" customFormat="1" ht="81" customHeight="1">
      <c r="A3" s="267"/>
      <c r="B3" s="267"/>
      <c r="C3" s="267"/>
      <c r="D3" s="267"/>
      <c r="E3" s="267"/>
      <c r="F3" s="267"/>
      <c r="G3" s="267"/>
      <c r="H3" s="267"/>
      <c r="I3" s="267"/>
      <c r="J3" s="267"/>
    </row>
    <row r="4" spans="1:15" s="18" customFormat="1" ht="99" customHeight="1">
      <c r="A4" s="85"/>
      <c r="B4" s="442" t="s">
        <v>80</v>
      </c>
      <c r="C4" s="442"/>
      <c r="D4" s="442" t="s">
        <v>146</v>
      </c>
      <c r="E4" s="442"/>
      <c r="F4" s="442"/>
      <c r="G4" s="442"/>
      <c r="H4" s="442"/>
      <c r="I4" s="442"/>
      <c r="J4" s="442"/>
    </row>
    <row r="5" spans="1:15" s="18" customFormat="1" ht="83.25" customHeight="1">
      <c r="A5" s="16"/>
      <c r="B5" s="435" t="s">
        <v>49</v>
      </c>
      <c r="C5" s="435"/>
      <c r="D5" s="443" t="s">
        <v>88</v>
      </c>
      <c r="E5" s="443"/>
      <c r="F5" s="443"/>
      <c r="G5" s="443"/>
      <c r="H5" s="443"/>
      <c r="I5" s="443"/>
      <c r="J5" s="443"/>
    </row>
    <row r="6" spans="1:15" s="18" customFormat="1" ht="81.75" customHeight="1">
      <c r="A6" s="16"/>
      <c r="B6" s="435" t="s">
        <v>50</v>
      </c>
      <c r="C6" s="435"/>
      <c r="D6" s="436" t="s">
        <v>137</v>
      </c>
      <c r="E6" s="436"/>
      <c r="F6" s="436"/>
      <c r="G6" s="436"/>
      <c r="H6" s="436"/>
      <c r="I6" s="436"/>
      <c r="J6" s="436"/>
    </row>
    <row r="7" spans="1:15" s="18" customFormat="1" ht="96.75" customHeight="1">
      <c r="A7" s="16"/>
      <c r="B7" s="435" t="s">
        <v>53</v>
      </c>
      <c r="C7" s="435"/>
      <c r="D7" s="437" t="s">
        <v>165</v>
      </c>
      <c r="E7" s="437"/>
      <c r="F7" s="437"/>
      <c r="G7" s="437"/>
      <c r="H7" s="437"/>
      <c r="I7" s="437"/>
      <c r="J7" s="437"/>
    </row>
    <row r="8" spans="1:15" s="18" customFormat="1" ht="84" customHeight="1">
      <c r="A8" s="44"/>
      <c r="B8" s="438" t="s">
        <v>81</v>
      </c>
      <c r="C8" s="438"/>
      <c r="D8" s="439"/>
      <c r="E8" s="439"/>
      <c r="F8" s="439"/>
      <c r="G8" s="439"/>
      <c r="H8" s="439"/>
      <c r="I8" s="439"/>
      <c r="J8" s="439"/>
      <c r="K8" s="47"/>
    </row>
    <row r="9" spans="1:15" s="47" customFormat="1" ht="87" customHeight="1">
      <c r="A9" s="44"/>
      <c r="B9" s="438" t="s">
        <v>42</v>
      </c>
      <c r="C9" s="438"/>
      <c r="D9" s="444"/>
      <c r="E9" s="444"/>
      <c r="F9" s="444"/>
      <c r="G9" s="444"/>
      <c r="H9" s="444"/>
      <c r="I9" s="444"/>
      <c r="J9" s="445"/>
    </row>
    <row r="10" spans="1:15" ht="80.25" customHeight="1">
      <c r="B10" s="120" t="s">
        <v>1</v>
      </c>
      <c r="C10" s="121"/>
      <c r="D10" s="434"/>
      <c r="E10" s="434"/>
      <c r="F10" s="3"/>
      <c r="G10" s="233"/>
      <c r="H10" s="233"/>
      <c r="I10" s="233"/>
    </row>
    <row r="11" spans="1:15" ht="97.5" customHeight="1">
      <c r="B11" s="120" t="s">
        <v>82</v>
      </c>
      <c r="C11" s="121"/>
      <c r="D11" s="434"/>
      <c r="E11" s="434"/>
      <c r="F11" s="233"/>
      <c r="G11" s="233"/>
      <c r="H11" s="233"/>
      <c r="I11" s="233"/>
    </row>
    <row r="12" spans="1:15" ht="102" customHeight="1">
      <c r="B12" s="120" t="s">
        <v>125</v>
      </c>
      <c r="C12" s="122"/>
      <c r="D12" s="434"/>
      <c r="E12" s="434"/>
      <c r="F12" s="6"/>
      <c r="G12" s="7"/>
      <c r="H12" s="8"/>
      <c r="I12" s="9"/>
    </row>
    <row r="13" spans="1:15" ht="102" customHeight="1">
      <c r="B13" s="120" t="str">
        <f>'[1]Oceniający 1'!$B$13</f>
        <v xml:space="preserve">- w tym EFRR: </v>
      </c>
      <c r="C13" s="122"/>
      <c r="D13" s="429"/>
      <c r="E13" s="429"/>
      <c r="F13" s="6"/>
      <c r="G13" s="7"/>
      <c r="H13" s="8"/>
      <c r="I13" s="9"/>
    </row>
    <row r="14" spans="1:15" ht="61.5" customHeight="1">
      <c r="B14" s="428"/>
      <c r="C14" s="428"/>
      <c r="D14" s="429"/>
      <c r="E14" s="429"/>
      <c r="F14" s="6"/>
      <c r="G14" s="7"/>
      <c r="H14" s="8"/>
      <c r="I14" s="9"/>
    </row>
    <row r="15" spans="1:15" ht="66" customHeight="1">
      <c r="B15" s="48" t="s">
        <v>116</v>
      </c>
      <c r="C15" s="48"/>
      <c r="D15" s="430"/>
      <c r="E15" s="430"/>
      <c r="F15" s="11"/>
      <c r="G15" s="431" t="s">
        <v>123</v>
      </c>
      <c r="H15" s="431"/>
      <c r="I15" s="431"/>
      <c r="J15" s="48"/>
      <c r="K15" s="268"/>
    </row>
    <row r="16" spans="1:15" s="268" customFormat="1" ht="101.25" hidden="1" customHeight="1">
      <c r="A16" s="432" t="str">
        <f>B15</f>
        <v>Numer ewidencyjny wniosku:</v>
      </c>
      <c r="B16" s="432"/>
      <c r="C16" s="432"/>
      <c r="D16" s="432"/>
      <c r="E16" s="88">
        <f>D15</f>
        <v>0</v>
      </c>
      <c r="F16" s="89">
        <f>F15</f>
        <v>0</v>
      </c>
      <c r="H16" s="18"/>
      <c r="I16" s="13"/>
      <c r="J16" s="90"/>
      <c r="K16" s="87"/>
      <c r="L16" s="87"/>
      <c r="M16" s="87"/>
      <c r="N16" s="87"/>
      <c r="O16" s="87"/>
    </row>
    <row r="17" spans="1:10" s="268" customFormat="1" ht="123.75" hidden="1" customHeight="1">
      <c r="A17" s="433" t="s">
        <v>52</v>
      </c>
      <c r="B17" s="433"/>
      <c r="C17" s="433"/>
      <c r="D17" s="433"/>
      <c r="E17" s="433"/>
      <c r="F17" s="433"/>
      <c r="G17" s="433"/>
      <c r="H17" s="433"/>
      <c r="I17" s="433"/>
      <c r="J17" s="433"/>
    </row>
    <row r="18" spans="1:10" s="268" customFormat="1" ht="61.5" hidden="1" customHeight="1">
      <c r="A18" s="91" t="str">
        <f>B5</f>
        <v>OŚ PRIORYTETOWA:</v>
      </c>
      <c r="C18" s="279" t="str">
        <f>D5</f>
        <v>4. DZIEDZICTWO NATURALNE I KULTUROWE</v>
      </c>
      <c r="D18" s="421">
        <f>E5</f>
        <v>0</v>
      </c>
      <c r="E18" s="421"/>
      <c r="F18" s="421"/>
      <c r="G18" s="421"/>
      <c r="H18" s="421"/>
      <c r="I18" s="421"/>
    </row>
    <row r="19" spans="1:10" s="268" customFormat="1" ht="52.5" hidden="1" customHeight="1">
      <c r="A19" s="86"/>
      <c r="B19" s="92" t="s">
        <v>42</v>
      </c>
      <c r="C19" s="93"/>
      <c r="D19" s="422">
        <f>D9</f>
        <v>0</v>
      </c>
      <c r="E19" s="422"/>
      <c r="F19" s="422"/>
      <c r="G19" s="422"/>
      <c r="H19" s="422"/>
      <c r="I19" s="422"/>
      <c r="J19" s="423"/>
    </row>
    <row r="20" spans="1:10" s="268" customFormat="1" hidden="1">
      <c r="A20" s="86"/>
      <c r="B20" s="93"/>
      <c r="C20" s="12"/>
      <c r="D20" s="12"/>
      <c r="G20" s="4"/>
      <c r="H20" s="4"/>
      <c r="I20" s="4"/>
    </row>
    <row r="21" spans="1:10" ht="35.25" hidden="1" customHeight="1">
      <c r="B21" s="424" t="s">
        <v>55</v>
      </c>
      <c r="C21" s="424"/>
      <c r="D21" s="425" t="e">
        <f>#REF!</f>
        <v>#REF!</v>
      </c>
      <c r="E21" s="425"/>
      <c r="F21" s="425"/>
      <c r="G21" s="425"/>
      <c r="H21" s="425"/>
      <c r="I21" s="425"/>
      <c r="J21" s="426"/>
    </row>
    <row r="22" spans="1:10" ht="40.5" hidden="1" customHeight="1">
      <c r="B22" s="94" t="s">
        <v>29</v>
      </c>
      <c r="C22" s="12"/>
    </row>
    <row r="23" spans="1:10" ht="54.75" hidden="1" customHeight="1">
      <c r="B23" s="65" t="s">
        <v>30</v>
      </c>
      <c r="C23" s="269"/>
      <c r="D23" s="427"/>
      <c r="E23" s="423"/>
      <c r="F23" s="423"/>
      <c r="G23" s="423"/>
      <c r="H23" s="423"/>
      <c r="I23" s="95"/>
      <c r="J23" s="95"/>
    </row>
    <row r="24" spans="1:10" s="18" customFormat="1" ht="67.5" hidden="1" customHeight="1">
      <c r="A24" s="16"/>
      <c r="B24" s="65" t="s">
        <v>31</v>
      </c>
      <c r="C24" s="96"/>
      <c r="D24" s="427"/>
      <c r="E24" s="423"/>
      <c r="F24" s="423"/>
      <c r="G24" s="423"/>
      <c r="H24" s="423"/>
      <c r="I24" s="96"/>
      <c r="J24" s="96"/>
    </row>
    <row r="25" spans="1:10" ht="47.25" hidden="1" customHeight="1">
      <c r="B25" s="420" t="s">
        <v>5</v>
      </c>
      <c r="C25" s="420"/>
      <c r="D25" s="420"/>
      <c r="E25" s="420"/>
      <c r="F25" s="420"/>
      <c r="G25" s="420"/>
      <c r="H25" s="420"/>
      <c r="I25" s="420"/>
      <c r="J25" s="420"/>
    </row>
    <row r="26" spans="1:10" ht="96" hidden="1" customHeight="1">
      <c r="A26" s="97" t="s">
        <v>20</v>
      </c>
      <c r="B26" s="414" t="s">
        <v>121</v>
      </c>
      <c r="C26" s="414"/>
      <c r="D26" s="414"/>
      <c r="E26" s="414"/>
      <c r="F26" s="414"/>
      <c r="G26" s="414"/>
      <c r="H26" s="414"/>
      <c r="I26" s="414"/>
      <c r="J26" s="414"/>
    </row>
    <row r="27" spans="1:10" ht="116.25" hidden="1" customHeight="1">
      <c r="A27" s="97" t="s">
        <v>21</v>
      </c>
      <c r="B27" s="414" t="s">
        <v>2</v>
      </c>
      <c r="C27" s="414"/>
      <c r="D27" s="414"/>
      <c r="E27" s="414"/>
      <c r="F27" s="414"/>
      <c r="G27" s="414"/>
      <c r="H27" s="414"/>
      <c r="I27" s="414"/>
      <c r="J27" s="414"/>
    </row>
    <row r="28" spans="1:10" ht="93.75" hidden="1" customHeight="1">
      <c r="A28" s="97" t="s">
        <v>22</v>
      </c>
      <c r="B28" s="414" t="s">
        <v>3</v>
      </c>
      <c r="C28" s="414"/>
      <c r="D28" s="414"/>
      <c r="E28" s="414"/>
      <c r="F28" s="414"/>
      <c r="G28" s="414"/>
      <c r="H28" s="414"/>
      <c r="I28" s="414"/>
      <c r="J28" s="414"/>
    </row>
    <row r="29" spans="1:10" ht="83.25" hidden="1" customHeight="1">
      <c r="A29" s="97" t="s">
        <v>23</v>
      </c>
      <c r="B29" s="414" t="s">
        <v>4</v>
      </c>
      <c r="C29" s="414"/>
      <c r="D29" s="414"/>
      <c r="E29" s="414"/>
      <c r="F29" s="414"/>
      <c r="G29" s="414"/>
      <c r="H29" s="414"/>
      <c r="I29" s="414"/>
      <c r="J29" s="414"/>
    </row>
    <row r="30" spans="1:10" ht="56.25" hidden="1" customHeight="1">
      <c r="A30" s="97" t="s">
        <v>24</v>
      </c>
      <c r="B30" s="414" t="s">
        <v>27</v>
      </c>
      <c r="C30" s="414"/>
      <c r="D30" s="414"/>
      <c r="E30" s="414"/>
      <c r="F30" s="414"/>
      <c r="G30" s="414"/>
      <c r="H30" s="414"/>
      <c r="I30" s="414"/>
      <c r="J30" s="414"/>
    </row>
    <row r="31" spans="1:10" ht="60.75" hidden="1" customHeight="1">
      <c r="A31" s="97" t="s">
        <v>25</v>
      </c>
      <c r="B31" s="414" t="s">
        <v>28</v>
      </c>
      <c r="C31" s="414"/>
      <c r="D31" s="414"/>
      <c r="E31" s="414"/>
      <c r="F31" s="414"/>
      <c r="G31" s="414"/>
      <c r="H31" s="414"/>
      <c r="I31" s="414"/>
      <c r="J31" s="414"/>
    </row>
    <row r="32" spans="1:10" ht="90" hidden="1" customHeight="1">
      <c r="A32" s="97" t="s">
        <v>26</v>
      </c>
      <c r="B32" s="414" t="s">
        <v>48</v>
      </c>
      <c r="C32" s="414"/>
      <c r="D32" s="414"/>
      <c r="E32" s="414"/>
      <c r="F32" s="414"/>
      <c r="G32" s="414"/>
      <c r="H32" s="414"/>
      <c r="I32" s="414"/>
      <c r="J32" s="414"/>
    </row>
    <row r="33" spans="1:13" ht="115.5" hidden="1" customHeight="1">
      <c r="B33" s="98" t="s">
        <v>32</v>
      </c>
      <c r="C33" s="415"/>
      <c r="D33" s="415"/>
      <c r="E33" s="416"/>
      <c r="F33" s="416"/>
      <c r="G33" s="99"/>
      <c r="H33" s="417" t="s">
        <v>46</v>
      </c>
      <c r="I33" s="417"/>
      <c r="J33" s="417"/>
    </row>
    <row r="34" spans="1:13" s="18" customFormat="1" ht="77.25" customHeight="1">
      <c r="A34" s="16"/>
      <c r="B34" s="274" t="str">
        <f>B15</f>
        <v>Numer ewidencyjny wniosku:</v>
      </c>
      <c r="C34" s="290">
        <f>C15</f>
        <v>0</v>
      </c>
      <c r="D34" s="418"/>
      <c r="E34" s="419"/>
      <c r="F34" s="17"/>
    </row>
    <row r="35" spans="1:13" s="47" customFormat="1" ht="66.75" customHeight="1">
      <c r="A35" s="409" t="s">
        <v>87</v>
      </c>
      <c r="B35" s="409"/>
      <c r="C35" s="409"/>
      <c r="D35" s="409"/>
      <c r="E35" s="409"/>
      <c r="F35" s="409"/>
      <c r="G35" s="409"/>
      <c r="H35" s="409"/>
      <c r="I35" s="409"/>
      <c r="J35" s="409"/>
    </row>
    <row r="36" spans="1:13" s="47" customFormat="1" ht="38.25" customHeight="1">
      <c r="A36" s="19"/>
      <c r="B36" s="270"/>
      <c r="C36" s="270"/>
      <c r="D36" s="270"/>
      <c r="E36" s="270"/>
      <c r="F36" s="270"/>
      <c r="G36" s="270"/>
      <c r="H36" s="270"/>
      <c r="I36" s="270"/>
      <c r="J36" s="270"/>
    </row>
    <row r="37" spans="1:13" s="47" customFormat="1" ht="79.5" customHeight="1">
      <c r="A37" s="19"/>
      <c r="B37" s="409" t="s">
        <v>76</v>
      </c>
      <c r="C37" s="409"/>
      <c r="D37" s="409"/>
      <c r="E37" s="409"/>
      <c r="F37" s="409"/>
      <c r="G37" s="409"/>
      <c r="H37" s="409"/>
      <c r="I37" s="409"/>
      <c r="J37" s="409"/>
    </row>
    <row r="38" spans="1:13" s="47" customFormat="1" ht="69" customHeight="1" thickBot="1">
      <c r="A38" s="410" t="s">
        <v>75</v>
      </c>
      <c r="B38" s="410"/>
      <c r="C38" s="410"/>
      <c r="D38" s="410"/>
      <c r="E38" s="410"/>
      <c r="F38" s="410"/>
      <c r="G38" s="410"/>
      <c r="H38" s="410"/>
      <c r="I38" s="410"/>
      <c r="J38" s="410"/>
    </row>
    <row r="39" spans="1:13" s="100" customFormat="1" ht="66.75" customHeight="1" thickTop="1">
      <c r="A39" s="198" t="s">
        <v>14</v>
      </c>
      <c r="B39" s="199" t="s">
        <v>58</v>
      </c>
      <c r="C39" s="200"/>
      <c r="D39" s="411" t="s">
        <v>59</v>
      </c>
      <c r="E39" s="412"/>
      <c r="F39" s="412"/>
      <c r="G39" s="413"/>
      <c r="H39" s="201" t="s">
        <v>6</v>
      </c>
      <c r="I39" s="201" t="s">
        <v>7</v>
      </c>
      <c r="J39" s="202" t="s">
        <v>8</v>
      </c>
      <c r="K39" s="119"/>
      <c r="L39" s="119"/>
      <c r="M39" s="119"/>
    </row>
    <row r="40" spans="1:13" ht="111.75" customHeight="1">
      <c r="A40" s="25">
        <v>1</v>
      </c>
      <c r="B40" s="401" t="s">
        <v>60</v>
      </c>
      <c r="C40" s="402"/>
      <c r="D40" s="403" t="s">
        <v>61</v>
      </c>
      <c r="E40" s="404"/>
      <c r="F40" s="404"/>
      <c r="G40" s="405"/>
      <c r="H40" s="26"/>
      <c r="I40" s="26"/>
      <c r="J40" s="27"/>
    </row>
    <row r="41" spans="1:13" ht="331.5" customHeight="1">
      <c r="A41" s="25">
        <v>2</v>
      </c>
      <c r="B41" s="401" t="s">
        <v>62</v>
      </c>
      <c r="C41" s="402"/>
      <c r="D41" s="403" t="s">
        <v>130</v>
      </c>
      <c r="E41" s="404"/>
      <c r="F41" s="404"/>
      <c r="G41" s="405"/>
      <c r="H41" s="26"/>
      <c r="I41" s="26"/>
      <c r="J41" s="27"/>
    </row>
    <row r="42" spans="1:13" ht="82.5" customHeight="1">
      <c r="A42" s="25">
        <v>3</v>
      </c>
      <c r="B42" s="401" t="s">
        <v>63</v>
      </c>
      <c r="C42" s="402"/>
      <c r="D42" s="403" t="s">
        <v>64</v>
      </c>
      <c r="E42" s="404"/>
      <c r="F42" s="404"/>
      <c r="G42" s="405"/>
      <c r="H42" s="26"/>
      <c r="I42" s="26"/>
      <c r="J42" s="27"/>
    </row>
    <row r="43" spans="1:13" ht="262.5" customHeight="1">
      <c r="A43" s="25">
        <v>4</v>
      </c>
      <c r="B43" s="401" t="s">
        <v>65</v>
      </c>
      <c r="C43" s="402"/>
      <c r="D43" s="403" t="s">
        <v>66</v>
      </c>
      <c r="E43" s="404"/>
      <c r="F43" s="404"/>
      <c r="G43" s="405"/>
      <c r="H43" s="26"/>
      <c r="I43" s="26"/>
      <c r="J43" s="27"/>
    </row>
    <row r="44" spans="1:13" ht="322.5" customHeight="1">
      <c r="A44" s="25">
        <v>5</v>
      </c>
      <c r="B44" s="401" t="s">
        <v>67</v>
      </c>
      <c r="C44" s="402"/>
      <c r="D44" s="403" t="s">
        <v>117</v>
      </c>
      <c r="E44" s="404"/>
      <c r="F44" s="404"/>
      <c r="G44" s="405"/>
      <c r="H44" s="26"/>
      <c r="I44" s="26"/>
      <c r="J44" s="27"/>
    </row>
    <row r="45" spans="1:13" ht="147.75" customHeight="1">
      <c r="A45" s="25">
        <v>6</v>
      </c>
      <c r="B45" s="401" t="s">
        <v>68</v>
      </c>
      <c r="C45" s="402"/>
      <c r="D45" s="403" t="s">
        <v>69</v>
      </c>
      <c r="E45" s="404"/>
      <c r="F45" s="404"/>
      <c r="G45" s="405"/>
      <c r="H45" s="26"/>
      <c r="I45" s="26"/>
      <c r="J45" s="27"/>
    </row>
    <row r="46" spans="1:13" s="260" customFormat="1" ht="169.5" customHeight="1">
      <c r="A46" s="25">
        <v>7</v>
      </c>
      <c r="B46" s="401" t="s">
        <v>136</v>
      </c>
      <c r="C46" s="402"/>
      <c r="D46" s="403" t="s">
        <v>131</v>
      </c>
      <c r="E46" s="404"/>
      <c r="F46" s="404"/>
      <c r="G46" s="405"/>
      <c r="H46" s="258"/>
      <c r="I46" s="258"/>
      <c r="J46" s="259"/>
    </row>
    <row r="47" spans="1:13" ht="147" customHeight="1">
      <c r="A47" s="25">
        <v>8</v>
      </c>
      <c r="B47" s="401" t="s">
        <v>70</v>
      </c>
      <c r="C47" s="402"/>
      <c r="D47" s="403" t="s">
        <v>71</v>
      </c>
      <c r="E47" s="404"/>
      <c r="F47" s="404"/>
      <c r="G47" s="405"/>
      <c r="H47" s="26"/>
      <c r="I47" s="26"/>
      <c r="J47" s="27"/>
    </row>
    <row r="48" spans="1:13" ht="123" customHeight="1">
      <c r="A48" s="25">
        <v>9</v>
      </c>
      <c r="B48" s="401" t="s">
        <v>72</v>
      </c>
      <c r="C48" s="402"/>
      <c r="D48" s="403" t="s">
        <v>73</v>
      </c>
      <c r="E48" s="404"/>
      <c r="F48" s="404"/>
      <c r="G48" s="405"/>
      <c r="H48" s="26"/>
      <c r="I48" s="26"/>
      <c r="J48" s="27"/>
    </row>
    <row r="49" spans="1:13" ht="27.75" customHeight="1">
      <c r="A49" s="25"/>
      <c r="B49" s="406"/>
      <c r="C49" s="407"/>
      <c r="D49" s="406"/>
      <c r="E49" s="408"/>
      <c r="F49" s="408"/>
      <c r="G49" s="407"/>
      <c r="H49" s="26"/>
      <c r="I49" s="26"/>
      <c r="J49" s="27"/>
    </row>
    <row r="50" spans="1:13" ht="82.5" customHeight="1">
      <c r="A50" s="25"/>
      <c r="B50" s="390" t="s">
        <v>74</v>
      </c>
      <c r="C50" s="391"/>
      <c r="D50" s="391"/>
      <c r="E50" s="391"/>
      <c r="F50" s="391"/>
      <c r="G50" s="391"/>
      <c r="H50" s="391"/>
      <c r="I50" s="391"/>
      <c r="J50" s="392"/>
    </row>
    <row r="51" spans="1:13" ht="36.75" customHeight="1">
      <c r="A51" s="25"/>
      <c r="B51" s="393" t="s">
        <v>75</v>
      </c>
      <c r="C51" s="394"/>
      <c r="D51" s="394"/>
      <c r="E51" s="394"/>
      <c r="F51" s="394"/>
      <c r="G51" s="394"/>
      <c r="H51" s="394"/>
      <c r="I51" s="394"/>
      <c r="J51" s="395"/>
    </row>
    <row r="52" spans="1:13" s="101" customFormat="1" ht="79.5" customHeight="1">
      <c r="A52" s="28" t="s">
        <v>14</v>
      </c>
      <c r="B52" s="396" t="s">
        <v>58</v>
      </c>
      <c r="C52" s="397"/>
      <c r="D52" s="398" t="s">
        <v>59</v>
      </c>
      <c r="E52" s="399"/>
      <c r="F52" s="399"/>
      <c r="G52" s="400"/>
      <c r="H52" s="23" t="s">
        <v>6</v>
      </c>
      <c r="I52" s="23" t="s">
        <v>7</v>
      </c>
      <c r="J52" s="24" t="s">
        <v>8</v>
      </c>
      <c r="K52" s="118"/>
      <c r="L52" s="118"/>
      <c r="M52" s="118"/>
    </row>
    <row r="53" spans="1:13" ht="99" customHeight="1">
      <c r="A53" s="25" t="s">
        <v>9</v>
      </c>
      <c r="B53" s="378" t="s">
        <v>138</v>
      </c>
      <c r="C53" s="380"/>
      <c r="D53" s="387" t="s">
        <v>139</v>
      </c>
      <c r="E53" s="388"/>
      <c r="F53" s="388"/>
      <c r="G53" s="389"/>
      <c r="H53" s="26"/>
      <c r="I53" s="26"/>
      <c r="J53" s="27"/>
    </row>
    <row r="54" spans="1:13" ht="105" customHeight="1">
      <c r="A54" s="25" t="s">
        <v>10</v>
      </c>
      <c r="B54" s="378" t="s">
        <v>141</v>
      </c>
      <c r="C54" s="380"/>
      <c r="D54" s="387" t="s">
        <v>140</v>
      </c>
      <c r="E54" s="388"/>
      <c r="F54" s="388"/>
      <c r="G54" s="389"/>
      <c r="H54" s="26"/>
      <c r="I54" s="26"/>
      <c r="J54" s="27"/>
    </row>
    <row r="55" spans="1:13" ht="105" customHeight="1">
      <c r="A55" s="25" t="s">
        <v>11</v>
      </c>
      <c r="B55" s="378" t="s">
        <v>142</v>
      </c>
      <c r="C55" s="380"/>
      <c r="D55" s="387" t="s">
        <v>144</v>
      </c>
      <c r="E55" s="388"/>
      <c r="F55" s="388"/>
      <c r="G55" s="389"/>
      <c r="H55" s="26"/>
      <c r="I55" s="26"/>
      <c r="J55" s="27"/>
    </row>
    <row r="56" spans="1:13" ht="105" customHeight="1" thickBot="1">
      <c r="A56" s="25" t="s">
        <v>12</v>
      </c>
      <c r="B56" s="378" t="s">
        <v>143</v>
      </c>
      <c r="C56" s="380"/>
      <c r="D56" s="387" t="s">
        <v>145</v>
      </c>
      <c r="E56" s="388"/>
      <c r="F56" s="388"/>
      <c r="G56" s="389"/>
      <c r="H56" s="26"/>
      <c r="I56" s="26"/>
      <c r="J56" s="27"/>
    </row>
    <row r="57" spans="1:13" ht="57.75" hidden="1" customHeight="1" thickBot="1">
      <c r="A57" s="29"/>
      <c r="B57" s="30"/>
      <c r="C57" s="30"/>
      <c r="D57" s="30"/>
      <c r="E57" s="30"/>
      <c r="F57" s="30"/>
      <c r="G57" s="30"/>
      <c r="H57" s="31"/>
      <c r="I57" s="31"/>
      <c r="J57" s="31"/>
    </row>
    <row r="58" spans="1:13" ht="74.25" customHeight="1" thickTop="1">
      <c r="A58" s="32" t="s">
        <v>14</v>
      </c>
      <c r="B58" s="384" t="s">
        <v>33</v>
      </c>
      <c r="C58" s="385"/>
      <c r="D58" s="385"/>
      <c r="E58" s="385"/>
      <c r="F58" s="385"/>
      <c r="G58" s="386"/>
      <c r="H58" s="33" t="s">
        <v>34</v>
      </c>
      <c r="I58" s="34"/>
      <c r="J58" s="35" t="s">
        <v>35</v>
      </c>
    </row>
    <row r="59" spans="1:13" ht="48" customHeight="1">
      <c r="A59" s="25" t="s">
        <v>9</v>
      </c>
      <c r="B59" s="351" t="s">
        <v>77</v>
      </c>
      <c r="C59" s="351"/>
      <c r="D59" s="351"/>
      <c r="E59" s="351"/>
      <c r="F59" s="351"/>
      <c r="G59" s="351"/>
      <c r="H59" s="376"/>
      <c r="I59" s="377"/>
      <c r="J59" s="36"/>
    </row>
    <row r="60" spans="1:13" ht="48" customHeight="1">
      <c r="A60" s="25" t="s">
        <v>10</v>
      </c>
      <c r="B60" s="351" t="s">
        <v>36</v>
      </c>
      <c r="C60" s="351"/>
      <c r="D60" s="351"/>
      <c r="E60" s="351"/>
      <c r="F60" s="351"/>
      <c r="G60" s="351"/>
      <c r="H60" s="376"/>
      <c r="I60" s="377"/>
      <c r="J60" s="36"/>
    </row>
    <row r="61" spans="1:13" ht="48" customHeight="1">
      <c r="A61" s="37" t="s">
        <v>11</v>
      </c>
      <c r="B61" s="378" t="s">
        <v>126</v>
      </c>
      <c r="C61" s="379"/>
      <c r="D61" s="379"/>
      <c r="E61" s="379"/>
      <c r="F61" s="379"/>
      <c r="G61" s="380"/>
      <c r="H61" s="376"/>
      <c r="I61" s="377"/>
      <c r="J61" s="38"/>
    </row>
    <row r="62" spans="1:13" ht="48" customHeight="1" thickBot="1">
      <c r="A62" s="39" t="s">
        <v>12</v>
      </c>
      <c r="B62" s="381" t="s">
        <v>128</v>
      </c>
      <c r="C62" s="381"/>
      <c r="D62" s="381"/>
      <c r="E62" s="381"/>
      <c r="F62" s="381"/>
      <c r="G62" s="381"/>
      <c r="H62" s="382"/>
      <c r="I62" s="383"/>
      <c r="J62" s="40"/>
    </row>
    <row r="63" spans="1:13" ht="48" customHeight="1" thickTop="1">
      <c r="A63" s="29"/>
      <c r="B63" s="41"/>
      <c r="C63" s="42"/>
      <c r="D63" s="42"/>
      <c r="E63" s="42"/>
      <c r="F63" s="41"/>
      <c r="G63" s="41"/>
      <c r="H63" s="43"/>
      <c r="I63" s="43"/>
      <c r="J63" s="43"/>
    </row>
    <row r="64" spans="1:13" ht="122.25" customHeight="1">
      <c r="A64" s="44"/>
      <c r="B64" s="45" t="s">
        <v>43</v>
      </c>
      <c r="C64" s="46"/>
      <c r="D64" s="47"/>
      <c r="E64" s="47"/>
      <c r="F64" s="373"/>
      <c r="G64" s="374"/>
      <c r="H64" s="363" t="s">
        <v>47</v>
      </c>
      <c r="I64" s="363"/>
      <c r="J64" s="363"/>
    </row>
    <row r="65" spans="1:11" s="18" customFormat="1" ht="60" customHeight="1">
      <c r="A65" s="16"/>
      <c r="B65" s="274" t="str">
        <f>B15</f>
        <v>Numer ewidencyjny wniosku:</v>
      </c>
      <c r="C65" s="290">
        <f>D15</f>
        <v>0</v>
      </c>
      <c r="D65" s="364"/>
      <c r="E65" s="364"/>
      <c r="F65" s="17"/>
    </row>
    <row r="66" spans="1:11" ht="104.25" customHeight="1">
      <c r="A66" s="310" t="s">
        <v>101</v>
      </c>
      <c r="B66" s="310"/>
      <c r="C66" s="310"/>
      <c r="D66" s="310"/>
      <c r="E66" s="310"/>
      <c r="F66" s="310"/>
      <c r="G66" s="310"/>
      <c r="H66" s="310"/>
      <c r="I66" s="310"/>
      <c r="J66" s="310"/>
    </row>
    <row r="67" spans="1:11" ht="408.95" customHeight="1">
      <c r="D67" s="50"/>
    </row>
    <row r="68" spans="1:11" ht="409.5" customHeight="1">
      <c r="D68" s="50"/>
      <c r="F68" s="361"/>
      <c r="G68" s="362"/>
      <c r="H68" s="272"/>
      <c r="I68" s="272"/>
    </row>
    <row r="69" spans="1:11" ht="325.5" customHeight="1">
      <c r="D69" s="50"/>
      <c r="F69" s="271"/>
      <c r="G69" s="272"/>
      <c r="H69" s="272"/>
      <c r="I69" s="272"/>
    </row>
    <row r="70" spans="1:11" s="10" customFormat="1" ht="69" customHeight="1">
      <c r="A70" s="86"/>
      <c r="B70" s="48"/>
      <c r="C70" s="375" t="s">
        <v>84</v>
      </c>
      <c r="D70" s="375"/>
      <c r="E70" s="375"/>
      <c r="F70" s="375"/>
      <c r="G70" s="375"/>
      <c r="H70" s="49"/>
      <c r="I70" s="49"/>
    </row>
    <row r="71" spans="1:11" ht="119.25" customHeight="1">
      <c r="B71" s="45" t="s">
        <v>43</v>
      </c>
      <c r="C71" s="274"/>
      <c r="D71" s="50"/>
      <c r="F71" s="361"/>
      <c r="G71" s="362"/>
      <c r="H71" s="363" t="s">
        <v>46</v>
      </c>
      <c r="I71" s="363"/>
      <c r="J71" s="363"/>
      <c r="K71" s="102"/>
    </row>
    <row r="72" spans="1:11" s="18" customFormat="1" ht="63" customHeight="1">
      <c r="A72" s="16"/>
      <c r="B72" s="274" t="str">
        <f>B15</f>
        <v>Numer ewidencyjny wniosku:</v>
      </c>
      <c r="C72" s="290">
        <f>D15</f>
        <v>0</v>
      </c>
      <c r="D72" s="364"/>
      <c r="E72" s="364"/>
      <c r="F72" s="17"/>
    </row>
    <row r="73" spans="1:11" ht="55.5" customHeight="1">
      <c r="B73" s="365" t="s">
        <v>85</v>
      </c>
      <c r="C73" s="365"/>
      <c r="D73" s="365"/>
      <c r="E73" s="365"/>
      <c r="F73" s="365"/>
      <c r="G73" s="365"/>
      <c r="H73" s="365"/>
      <c r="I73" s="365"/>
      <c r="J73" s="365"/>
    </row>
    <row r="74" spans="1:11" ht="90" customHeight="1">
      <c r="B74" s="366" t="s">
        <v>78</v>
      </c>
      <c r="C74" s="366"/>
      <c r="D74" s="366"/>
      <c r="E74" s="366"/>
      <c r="F74" s="366"/>
      <c r="G74" s="366"/>
      <c r="H74" s="366"/>
      <c r="I74" s="366"/>
      <c r="J74" s="366"/>
    </row>
    <row r="75" spans="1:11" ht="42" customHeight="1" thickBot="1">
      <c r="B75" s="103"/>
      <c r="C75" s="16"/>
      <c r="D75" s="104"/>
    </row>
    <row r="76" spans="1:11" ht="72.75" customHeight="1" thickTop="1">
      <c r="A76" s="367" t="s">
        <v>14</v>
      </c>
      <c r="B76" s="356" t="s">
        <v>15</v>
      </c>
      <c r="C76" s="369"/>
      <c r="D76" s="371" t="s">
        <v>17</v>
      </c>
      <c r="E76" s="371" t="s">
        <v>16</v>
      </c>
      <c r="F76" s="371" t="s">
        <v>44</v>
      </c>
      <c r="G76" s="354" t="s">
        <v>41</v>
      </c>
      <c r="H76" s="355"/>
      <c r="I76" s="356" t="s">
        <v>57</v>
      </c>
      <c r="J76" s="357"/>
    </row>
    <row r="77" spans="1:11" s="52" customFormat="1" ht="115.5" customHeight="1">
      <c r="A77" s="368"/>
      <c r="B77" s="358"/>
      <c r="C77" s="370"/>
      <c r="D77" s="372"/>
      <c r="E77" s="372"/>
      <c r="F77" s="372"/>
      <c r="G77" s="51" t="s">
        <v>45</v>
      </c>
      <c r="H77" s="51" t="s">
        <v>38</v>
      </c>
      <c r="I77" s="358"/>
      <c r="J77" s="359"/>
    </row>
    <row r="78" spans="1:11" ht="116.25" customHeight="1">
      <c r="A78" s="273">
        <v>1</v>
      </c>
      <c r="B78" s="351" t="s">
        <v>132</v>
      </c>
      <c r="C78" s="360"/>
      <c r="D78" s="56" t="s">
        <v>83</v>
      </c>
      <c r="E78" s="54">
        <v>4</v>
      </c>
      <c r="F78" s="273">
        <v>16</v>
      </c>
      <c r="G78" s="55"/>
      <c r="H78" s="55">
        <f>IF((G78&lt;=4),E78*G78,"bład")</f>
        <v>0</v>
      </c>
      <c r="I78" s="353"/>
      <c r="J78" s="353"/>
    </row>
    <row r="79" spans="1:11" ht="127.5" customHeight="1">
      <c r="A79" s="273">
        <v>2</v>
      </c>
      <c r="B79" s="351" t="s">
        <v>147</v>
      </c>
      <c r="C79" s="351"/>
      <c r="D79" s="56" t="s">
        <v>83</v>
      </c>
      <c r="E79" s="54">
        <v>3</v>
      </c>
      <c r="F79" s="273">
        <v>12</v>
      </c>
      <c r="G79" s="55"/>
      <c r="H79" s="55">
        <f>IF((G79&lt;=4),E79*G79,"bład")</f>
        <v>0</v>
      </c>
      <c r="I79" s="353"/>
      <c r="J79" s="353"/>
    </row>
    <row r="80" spans="1:11" ht="123.75" customHeight="1">
      <c r="A80" s="273">
        <v>3</v>
      </c>
      <c r="B80" s="351" t="s">
        <v>148</v>
      </c>
      <c r="C80" s="351"/>
      <c r="D80" s="56" t="s">
        <v>83</v>
      </c>
      <c r="E80" s="54">
        <v>3</v>
      </c>
      <c r="F80" s="273">
        <v>12</v>
      </c>
      <c r="G80" s="55"/>
      <c r="H80" s="55">
        <f>IF((G80&lt;=4),E80*G80,"bład")</f>
        <v>0</v>
      </c>
      <c r="I80" s="352"/>
      <c r="J80" s="353"/>
    </row>
    <row r="81" spans="1:11" ht="82.5" customHeight="1">
      <c r="A81" s="273">
        <v>4</v>
      </c>
      <c r="B81" s="351" t="s">
        <v>149</v>
      </c>
      <c r="C81" s="351"/>
      <c r="D81" s="56" t="s">
        <v>152</v>
      </c>
      <c r="E81" s="54">
        <v>2</v>
      </c>
      <c r="F81" s="273">
        <v>6</v>
      </c>
      <c r="G81" s="55"/>
      <c r="H81" s="55">
        <f>IF((G81&lt;=3),E81*G81,"bład")</f>
        <v>0</v>
      </c>
      <c r="I81" s="348"/>
      <c r="J81" s="348"/>
    </row>
    <row r="82" spans="1:11" ht="85.5" customHeight="1">
      <c r="A82" s="273">
        <v>5</v>
      </c>
      <c r="B82" s="347" t="s">
        <v>133</v>
      </c>
      <c r="C82" s="347"/>
      <c r="D82" s="56" t="s">
        <v>134</v>
      </c>
      <c r="E82" s="54">
        <v>3</v>
      </c>
      <c r="F82" s="273">
        <v>6</v>
      </c>
      <c r="G82" s="55"/>
      <c r="H82" s="55">
        <f>IF((G82&lt;=2),E82*G82,"bład")</f>
        <v>0</v>
      </c>
      <c r="I82" s="348"/>
      <c r="J82" s="348"/>
    </row>
    <row r="83" spans="1:11" ht="85.5" customHeight="1">
      <c r="A83" s="273">
        <v>6</v>
      </c>
      <c r="B83" s="347" t="s">
        <v>150</v>
      </c>
      <c r="C83" s="347"/>
      <c r="D83" s="56" t="s">
        <v>153</v>
      </c>
      <c r="E83" s="54">
        <v>4</v>
      </c>
      <c r="F83" s="273">
        <v>4</v>
      </c>
      <c r="G83" s="55"/>
      <c r="H83" s="55">
        <f>IF((G83&lt;=1),E83*G83,"bład")</f>
        <v>0</v>
      </c>
      <c r="I83" s="349"/>
      <c r="J83" s="350"/>
    </row>
    <row r="84" spans="1:11" ht="85.5" customHeight="1">
      <c r="A84" s="273">
        <v>7</v>
      </c>
      <c r="B84" s="347" t="s">
        <v>151</v>
      </c>
      <c r="C84" s="347"/>
      <c r="D84" s="56" t="s">
        <v>154</v>
      </c>
      <c r="E84" s="54">
        <v>2</v>
      </c>
      <c r="F84" s="273">
        <v>10</v>
      </c>
      <c r="G84" s="55"/>
      <c r="H84" s="55">
        <f>IF((G84&lt;=5),E84*G84,"bład")</f>
        <v>0</v>
      </c>
      <c r="I84" s="349"/>
      <c r="J84" s="350"/>
    </row>
    <row r="85" spans="1:11" ht="105" customHeight="1" thickBot="1">
      <c r="A85" s="261"/>
      <c r="B85" s="342" t="s">
        <v>18</v>
      </c>
      <c r="C85" s="343"/>
      <c r="D85" s="262"/>
      <c r="E85" s="262"/>
      <c r="F85" s="263">
        <f>SUM(F78:F84)</f>
        <v>66</v>
      </c>
      <c r="G85" s="262"/>
      <c r="H85" s="264">
        <f>SUM(H78:H84)</f>
        <v>0</v>
      </c>
      <c r="I85" s="342"/>
      <c r="J85" s="344"/>
    </row>
    <row r="86" spans="1:11" ht="180" customHeight="1" thickTop="1">
      <c r="A86" s="29"/>
      <c r="B86" s="45" t="s">
        <v>43</v>
      </c>
      <c r="C86" s="287"/>
      <c r="D86" s="57"/>
      <c r="E86" s="57"/>
      <c r="F86" s="58"/>
      <c r="G86" s="57"/>
      <c r="H86" s="345" t="s">
        <v>46</v>
      </c>
      <c r="I86" s="345"/>
      <c r="J86" s="345"/>
    </row>
    <row r="87" spans="1:11" s="18" customFormat="1" ht="79.5" customHeight="1" thickBot="1">
      <c r="A87" s="16"/>
      <c r="B87" s="274" t="str">
        <f>B15</f>
        <v>Numer ewidencyjny wniosku:</v>
      </c>
      <c r="C87" s="291">
        <f>D15</f>
        <v>0</v>
      </c>
      <c r="D87" s="346"/>
      <c r="E87" s="346"/>
      <c r="F87" s="59"/>
      <c r="G87" s="60"/>
      <c r="H87" s="60"/>
      <c r="I87" s="60"/>
      <c r="J87" s="60"/>
      <c r="K87" s="60"/>
    </row>
    <row r="88" spans="1:11" s="268" customFormat="1" ht="51.75" customHeight="1" thickTop="1" thickBot="1">
      <c r="A88" s="330" t="s">
        <v>94</v>
      </c>
      <c r="B88" s="331"/>
      <c r="C88" s="331"/>
      <c r="D88" s="331"/>
      <c r="E88" s="331"/>
      <c r="F88" s="331"/>
      <c r="G88" s="331"/>
      <c r="H88" s="331"/>
      <c r="I88" s="331"/>
      <c r="J88" s="331"/>
      <c r="K88" s="332"/>
    </row>
    <row r="89" spans="1:11" s="268" customFormat="1" ht="57" customHeight="1" thickTop="1">
      <c r="A89" s="32" t="s">
        <v>14</v>
      </c>
      <c r="B89" s="277" t="s">
        <v>15</v>
      </c>
      <c r="C89" s="333" t="s">
        <v>19</v>
      </c>
      <c r="D89" s="334"/>
      <c r="E89" s="334"/>
      <c r="F89" s="334"/>
      <c r="G89" s="334"/>
      <c r="H89" s="334"/>
      <c r="I89" s="334"/>
      <c r="J89" s="334"/>
      <c r="K89" s="335"/>
    </row>
    <row r="90" spans="1:11" s="280" customFormat="1" ht="301.5" customHeight="1">
      <c r="A90" s="320">
        <v>1</v>
      </c>
      <c r="B90" s="322" t="s">
        <v>132</v>
      </c>
      <c r="C90" s="336" t="s">
        <v>155</v>
      </c>
      <c r="D90" s="337"/>
      <c r="E90" s="337"/>
      <c r="F90" s="337"/>
      <c r="G90" s="337"/>
      <c r="H90" s="337"/>
      <c r="I90" s="337"/>
      <c r="J90" s="337"/>
      <c r="K90" s="338"/>
    </row>
    <row r="91" spans="1:11" s="268" customFormat="1" ht="1.5" customHeight="1">
      <c r="A91" s="321"/>
      <c r="B91" s="323"/>
      <c r="C91" s="339"/>
      <c r="D91" s="340"/>
      <c r="E91" s="340"/>
      <c r="F91" s="340"/>
      <c r="G91" s="340"/>
      <c r="H91" s="340"/>
      <c r="I91" s="340"/>
      <c r="J91" s="340"/>
      <c r="K91" s="341"/>
    </row>
    <row r="92" spans="1:11" ht="372" customHeight="1">
      <c r="A92" s="232">
        <f>1+A90</f>
        <v>2</v>
      </c>
      <c r="B92" s="68" t="s">
        <v>147</v>
      </c>
      <c r="C92" s="312" t="s">
        <v>166</v>
      </c>
      <c r="D92" s="313"/>
      <c r="E92" s="313"/>
      <c r="F92" s="313"/>
      <c r="G92" s="313"/>
      <c r="H92" s="313"/>
      <c r="I92" s="313"/>
      <c r="J92" s="313"/>
      <c r="K92" s="314"/>
    </row>
    <row r="93" spans="1:11" ht="271.5" customHeight="1">
      <c r="A93" s="209">
        <f>1+A92</f>
        <v>3</v>
      </c>
      <c r="B93" s="275" t="s">
        <v>148</v>
      </c>
      <c r="C93" s="315" t="s">
        <v>156</v>
      </c>
      <c r="D93" s="316"/>
      <c r="E93" s="316"/>
      <c r="F93" s="316"/>
      <c r="G93" s="316"/>
      <c r="H93" s="316"/>
      <c r="I93" s="316"/>
      <c r="J93" s="316"/>
      <c r="K93" s="317"/>
    </row>
    <row r="94" spans="1:11" s="18" customFormat="1" ht="408.75" customHeight="1">
      <c r="A94" s="208" t="s">
        <v>12</v>
      </c>
      <c r="B94" s="69" t="s">
        <v>149</v>
      </c>
      <c r="C94" s="318" t="s">
        <v>167</v>
      </c>
      <c r="D94" s="318"/>
      <c r="E94" s="318"/>
      <c r="F94" s="318"/>
      <c r="G94" s="318"/>
      <c r="H94" s="318"/>
      <c r="I94" s="318"/>
      <c r="J94" s="318"/>
      <c r="K94" s="319"/>
    </row>
    <row r="95" spans="1:11" s="18" customFormat="1" ht="182.25" customHeight="1">
      <c r="A95" s="320" t="s">
        <v>13</v>
      </c>
      <c r="B95" s="322" t="s">
        <v>133</v>
      </c>
      <c r="C95" s="324" t="s">
        <v>157</v>
      </c>
      <c r="D95" s="325"/>
      <c r="E95" s="325"/>
      <c r="F95" s="325"/>
      <c r="G95" s="325"/>
      <c r="H95" s="325"/>
      <c r="I95" s="325"/>
      <c r="J95" s="325"/>
      <c r="K95" s="326"/>
    </row>
    <row r="96" spans="1:11" s="18" customFormat="1" ht="1.5" hidden="1" customHeight="1">
      <c r="A96" s="321"/>
      <c r="B96" s="323"/>
      <c r="C96" s="327"/>
      <c r="D96" s="328"/>
      <c r="E96" s="328"/>
      <c r="F96" s="328"/>
      <c r="G96" s="328"/>
      <c r="H96" s="328"/>
      <c r="I96" s="328"/>
      <c r="J96" s="328"/>
      <c r="K96" s="329"/>
    </row>
    <row r="97" spans="1:13" s="18" customFormat="1" ht="169.5" customHeight="1">
      <c r="A97" s="208" t="s">
        <v>93</v>
      </c>
      <c r="B97" s="70" t="s">
        <v>150</v>
      </c>
      <c r="C97" s="306" t="s">
        <v>158</v>
      </c>
      <c r="D97" s="307"/>
      <c r="E97" s="307"/>
      <c r="F97" s="307"/>
      <c r="G97" s="307"/>
      <c r="H97" s="307"/>
      <c r="I97" s="307"/>
      <c r="J97" s="307"/>
      <c r="K97" s="308"/>
    </row>
    <row r="98" spans="1:13" s="18" customFormat="1" ht="240" customHeight="1">
      <c r="A98" s="232" t="s">
        <v>135</v>
      </c>
      <c r="B98" s="293" t="s">
        <v>151</v>
      </c>
      <c r="C98" s="306" t="s">
        <v>159</v>
      </c>
      <c r="D98" s="307"/>
      <c r="E98" s="307"/>
      <c r="F98" s="307"/>
      <c r="G98" s="307"/>
      <c r="H98" s="307"/>
      <c r="I98" s="307"/>
      <c r="J98" s="307"/>
      <c r="K98" s="308"/>
    </row>
    <row r="99" spans="1:13" ht="57.75" customHeight="1">
      <c r="A99" s="276"/>
      <c r="B99" s="230"/>
      <c r="C99" s="216"/>
      <c r="D99" s="216"/>
      <c r="E99" s="216"/>
      <c r="F99" s="216"/>
      <c r="G99" s="216"/>
      <c r="H99" s="216"/>
      <c r="I99" s="216"/>
      <c r="J99" s="216"/>
      <c r="K99" s="216"/>
    </row>
    <row r="100" spans="1:13" ht="76.5" customHeight="1">
      <c r="A100" s="309" t="str">
        <f>B15</f>
        <v>Numer ewidencyjny wniosku:</v>
      </c>
      <c r="B100" s="309"/>
      <c r="C100" s="292">
        <f>D15</f>
        <v>0</v>
      </c>
      <c r="D100" s="216"/>
      <c r="E100" s="216"/>
      <c r="F100" s="216"/>
      <c r="G100" s="216"/>
      <c r="H100" s="216"/>
      <c r="I100" s="216"/>
      <c r="J100" s="216"/>
      <c r="K100" s="216"/>
    </row>
    <row r="101" spans="1:13" ht="46.5">
      <c r="B101" s="310" t="s">
        <v>86</v>
      </c>
      <c r="C101" s="310"/>
      <c r="D101" s="310"/>
      <c r="E101" s="310"/>
      <c r="F101" s="310"/>
      <c r="G101" s="310"/>
      <c r="H101" s="310"/>
      <c r="I101" s="310"/>
      <c r="J101" s="310"/>
      <c r="K101" s="310"/>
      <c r="L101" s="268"/>
      <c r="M101" s="268"/>
    </row>
    <row r="102" spans="1:13">
      <c r="B102" s="105"/>
      <c r="C102" s="106"/>
      <c r="D102" s="106"/>
      <c r="E102" s="107"/>
      <c r="F102" s="107"/>
      <c r="G102" s="107"/>
      <c r="H102" s="107"/>
      <c r="I102" s="107"/>
      <c r="J102" s="107"/>
      <c r="K102" s="268"/>
      <c r="L102" s="268"/>
      <c r="M102" s="268"/>
    </row>
    <row r="103" spans="1:13">
      <c r="B103" s="108"/>
      <c r="C103" s="108"/>
      <c r="D103" s="108"/>
      <c r="J103" s="268"/>
      <c r="K103" s="268"/>
      <c r="L103" s="268"/>
      <c r="M103" s="268"/>
    </row>
    <row r="104" spans="1:13">
      <c r="D104" s="109"/>
    </row>
    <row r="105" spans="1:13">
      <c r="D105" s="109"/>
    </row>
    <row r="106" spans="1:13" ht="28.5">
      <c r="A106" s="303"/>
      <c r="B106" s="304"/>
      <c r="C106" s="61"/>
      <c r="D106" s="274"/>
      <c r="E106" s="305"/>
      <c r="F106" s="305"/>
      <c r="G106" s="305"/>
      <c r="H106" s="305"/>
      <c r="I106" s="305"/>
      <c r="J106" s="64"/>
      <c r="K106" s="18"/>
      <c r="L106" s="18"/>
      <c r="M106" s="18"/>
    </row>
    <row r="107" spans="1:13" ht="28.5">
      <c r="A107" s="65"/>
      <c r="B107" s="62"/>
      <c r="C107" s="66"/>
      <c r="D107" s="274"/>
      <c r="E107" s="274"/>
      <c r="F107" s="274"/>
      <c r="G107" s="274"/>
      <c r="H107" s="274"/>
      <c r="I107" s="274"/>
      <c r="J107" s="67"/>
      <c r="K107" s="18"/>
      <c r="L107" s="18"/>
      <c r="M107" s="18"/>
    </row>
    <row r="128" spans="2:10" ht="28.5">
      <c r="B128" s="303"/>
      <c r="C128" s="304"/>
      <c r="E128" s="274"/>
      <c r="J128" s="64"/>
    </row>
    <row r="130" spans="1:10" ht="28.5">
      <c r="A130" s="65"/>
    </row>
    <row r="143" spans="1:10" ht="57">
      <c r="B143" s="303" t="s">
        <v>39</v>
      </c>
      <c r="C143" s="304"/>
      <c r="D143" s="94"/>
      <c r="E143" s="274" t="s">
        <v>40</v>
      </c>
      <c r="F143" s="311"/>
      <c r="G143" s="311"/>
      <c r="H143" s="311"/>
      <c r="I143" s="311"/>
      <c r="J143" s="64" t="s">
        <v>51</v>
      </c>
    </row>
    <row r="145" spans="1:2" ht="28.5">
      <c r="A145" s="65" t="s">
        <v>43</v>
      </c>
      <c r="B145" s="94"/>
    </row>
  </sheetData>
  <sheetProtection formatCells="0" formatColumns="0" formatRows="0" autoFilter="0"/>
  <protectedRanges>
    <protectedRange sqref="H40:I41" name="Zakres5"/>
    <protectedRange sqref="G78:G84" name="Rozstęp2"/>
    <protectedRange sqref="B21 A16:A34 D16:J34 B16:C20 B22:C34" name="Rozstęp1"/>
    <protectedRange sqref="A101:K107 B128:C128 A130 E128 J128 B143:C143 E143 J143 A145" name="Rozstęp3"/>
    <protectedRange sqref="I78:J81 I82:J84" name="Rozstęp4"/>
    <protectedRange sqref="H40:I41" name="Zakres6"/>
    <protectedRange sqref="H59:J63" name="Zakres7"/>
    <protectedRange sqref="A67:J72" name="Zakres8"/>
    <protectedRange sqref="H43:I51 H53:I57" name="Zakres9"/>
    <protectedRange sqref="A9:J14 A15:D15 F15:J15" name="Rozstęp1_1"/>
  </protectedRanges>
  <mergeCells count="145">
    <mergeCell ref="A1:XFD1"/>
    <mergeCell ref="A2:J2"/>
    <mergeCell ref="B4:C4"/>
    <mergeCell ref="D4:J4"/>
    <mergeCell ref="B5:C5"/>
    <mergeCell ref="D5:J5"/>
    <mergeCell ref="B9:C9"/>
    <mergeCell ref="D9:J9"/>
    <mergeCell ref="D10:E10"/>
    <mergeCell ref="D11:E11"/>
    <mergeCell ref="D12:E12"/>
    <mergeCell ref="D13:E13"/>
    <mergeCell ref="B6:C6"/>
    <mergeCell ref="D6:J6"/>
    <mergeCell ref="B7:C7"/>
    <mergeCell ref="D7:J7"/>
    <mergeCell ref="B8:C8"/>
    <mergeCell ref="D8:J8"/>
    <mergeCell ref="D18:I18"/>
    <mergeCell ref="D19:J19"/>
    <mergeCell ref="B21:C21"/>
    <mergeCell ref="D21:J21"/>
    <mergeCell ref="D23:H23"/>
    <mergeCell ref="D24:H24"/>
    <mergeCell ref="B14:C14"/>
    <mergeCell ref="D14:E14"/>
    <mergeCell ref="D15:E15"/>
    <mergeCell ref="G15:I15"/>
    <mergeCell ref="A16:D16"/>
    <mergeCell ref="A17:J17"/>
    <mergeCell ref="B31:J31"/>
    <mergeCell ref="B32:J32"/>
    <mergeCell ref="C33:D33"/>
    <mergeCell ref="E33:F33"/>
    <mergeCell ref="H33:J33"/>
    <mergeCell ref="D34:E34"/>
    <mergeCell ref="B25:J25"/>
    <mergeCell ref="B26:J26"/>
    <mergeCell ref="B27:J27"/>
    <mergeCell ref="B28:J28"/>
    <mergeCell ref="B29:J29"/>
    <mergeCell ref="B30:J30"/>
    <mergeCell ref="B41:C41"/>
    <mergeCell ref="D41:G41"/>
    <mergeCell ref="B42:C42"/>
    <mergeCell ref="D42:G42"/>
    <mergeCell ref="B43:C43"/>
    <mergeCell ref="D43:G43"/>
    <mergeCell ref="A35:J35"/>
    <mergeCell ref="B37:J37"/>
    <mergeCell ref="A38:J38"/>
    <mergeCell ref="D39:G39"/>
    <mergeCell ref="B40:C40"/>
    <mergeCell ref="D40:G40"/>
    <mergeCell ref="B47:C47"/>
    <mergeCell ref="D47:G47"/>
    <mergeCell ref="B48:C48"/>
    <mergeCell ref="D48:G48"/>
    <mergeCell ref="B49:C49"/>
    <mergeCell ref="D49:G49"/>
    <mergeCell ref="B44:C44"/>
    <mergeCell ref="D44:G44"/>
    <mergeCell ref="B45:C45"/>
    <mergeCell ref="D45:G45"/>
    <mergeCell ref="B46:C46"/>
    <mergeCell ref="D46:G46"/>
    <mergeCell ref="B58:G58"/>
    <mergeCell ref="B59:G59"/>
    <mergeCell ref="B54:C54"/>
    <mergeCell ref="D54:G54"/>
    <mergeCell ref="B55:C55"/>
    <mergeCell ref="D55:G55"/>
    <mergeCell ref="B56:C56"/>
    <mergeCell ref="D56:G56"/>
    <mergeCell ref="B50:J50"/>
    <mergeCell ref="B51:J51"/>
    <mergeCell ref="B52:C52"/>
    <mergeCell ref="D52:G52"/>
    <mergeCell ref="B53:C53"/>
    <mergeCell ref="D53:G53"/>
    <mergeCell ref="F64:G64"/>
    <mergeCell ref="H64:J64"/>
    <mergeCell ref="D65:E65"/>
    <mergeCell ref="A66:J66"/>
    <mergeCell ref="F68:G68"/>
    <mergeCell ref="C70:G70"/>
    <mergeCell ref="H59:I59"/>
    <mergeCell ref="B60:G60"/>
    <mergeCell ref="H60:I60"/>
    <mergeCell ref="B61:G61"/>
    <mergeCell ref="H61:I61"/>
    <mergeCell ref="B62:G62"/>
    <mergeCell ref="H62:I62"/>
    <mergeCell ref="F71:G71"/>
    <mergeCell ref="H71:J71"/>
    <mergeCell ref="D72:E72"/>
    <mergeCell ref="B73:J73"/>
    <mergeCell ref="B74:J74"/>
    <mergeCell ref="A76:A77"/>
    <mergeCell ref="B76:C77"/>
    <mergeCell ref="D76:D77"/>
    <mergeCell ref="E76:E77"/>
    <mergeCell ref="F76:F77"/>
    <mergeCell ref="B80:C80"/>
    <mergeCell ref="I80:J80"/>
    <mergeCell ref="B81:C81"/>
    <mergeCell ref="I81:J81"/>
    <mergeCell ref="G76:H76"/>
    <mergeCell ref="I76:J77"/>
    <mergeCell ref="B78:C78"/>
    <mergeCell ref="I78:J78"/>
    <mergeCell ref="B79:C79"/>
    <mergeCell ref="I79:J79"/>
    <mergeCell ref="B85:C85"/>
    <mergeCell ref="I85:J85"/>
    <mergeCell ref="H86:J86"/>
    <mergeCell ref="D87:E87"/>
    <mergeCell ref="B82:C82"/>
    <mergeCell ref="I82:J82"/>
    <mergeCell ref="B83:C83"/>
    <mergeCell ref="I83:J83"/>
    <mergeCell ref="B84:C84"/>
    <mergeCell ref="I84:J84"/>
    <mergeCell ref="C92:K92"/>
    <mergeCell ref="C93:K93"/>
    <mergeCell ref="C94:K94"/>
    <mergeCell ref="A95:A96"/>
    <mergeCell ref="B95:B96"/>
    <mergeCell ref="C95:K95"/>
    <mergeCell ref="C96:K96"/>
    <mergeCell ref="A88:K88"/>
    <mergeCell ref="C89:K89"/>
    <mergeCell ref="A90:A91"/>
    <mergeCell ref="B90:B91"/>
    <mergeCell ref="C90:K90"/>
    <mergeCell ref="C91:K91"/>
    <mergeCell ref="A106:B106"/>
    <mergeCell ref="E106:I106"/>
    <mergeCell ref="B128:C128"/>
    <mergeCell ref="B143:C143"/>
    <mergeCell ref="C97:K97"/>
    <mergeCell ref="C98:K98"/>
    <mergeCell ref="A100:B100"/>
    <mergeCell ref="B101:K101"/>
    <mergeCell ref="F143:I143"/>
  </mergeCells>
  <printOptions horizontalCentered="1"/>
  <pageMargins left="0.15748031496062992" right="0.19685039370078741" top="0.51181102362204722" bottom="0.35433070866141736" header="0.31496062992125984" footer="0.31496062992125984"/>
  <pageSetup paperSize="9" scale="30" fitToHeight="20" orientation="landscape" r:id="rId1"/>
  <headerFooter>
    <oddHeader xml:space="preserve">&amp;L&amp;"Arial,Pogrubiony"&amp;22
&amp;C&amp;G&amp;R&amp;"Arial,Pogrubiony"&amp;20Wzór Karty Oceny Merytorycznej dla Działania 4.3. RPOWŚ 2014-2020&amp;"Arial,Normalny"&amp;10
</oddHeader>
    <oddFooter xml:space="preserve">&amp;C&amp;18Strona &amp;P z &amp;N
 </oddFooter>
  </headerFooter>
  <rowBreaks count="6" manualBreakCount="6">
    <brk id="15" max="12" man="1"/>
    <brk id="46" max="12" man="1"/>
    <brk id="64" max="12" man="1"/>
    <brk id="71" max="12" man="1"/>
    <brk id="86" max="12" man="1"/>
    <brk id="99" max="12" man="1"/>
  </rowBreaks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:O145"/>
  <sheetViews>
    <sheetView view="pageBreakPreview" topLeftCell="A95" zoomScale="50" zoomScaleNormal="100" zoomScaleSheetLayoutView="50" zoomScalePageLayoutView="42" workbookViewId="0">
      <selection activeCell="D7" sqref="D7:J7"/>
    </sheetView>
  </sheetViews>
  <sheetFormatPr defaultRowHeight="26.25"/>
  <cols>
    <col min="1" max="1" width="14" style="86" customWidth="1"/>
    <col min="2" max="2" width="57" style="251" customWidth="1"/>
    <col min="3" max="3" width="54.42578125" style="251" customWidth="1"/>
    <col min="4" max="4" width="34.28515625" style="251" customWidth="1"/>
    <col min="5" max="5" width="43" style="251" customWidth="1"/>
    <col min="6" max="6" width="21.42578125" style="251" customWidth="1"/>
    <col min="7" max="7" width="97.42578125" style="4" customWidth="1"/>
    <col min="8" max="8" width="27.7109375" style="4" customWidth="1"/>
    <col min="9" max="9" width="33.28515625" style="4" customWidth="1"/>
    <col min="10" max="10" width="56" style="4" customWidth="1"/>
    <col min="11" max="16384" width="9.140625" style="4"/>
  </cols>
  <sheetData>
    <row r="1" spans="1:15" s="440" customFormat="1" ht="73.5" customHeight="1"/>
    <row r="2" spans="1:15" s="18" customFormat="1" ht="132.75" customHeight="1">
      <c r="A2" s="441" t="s">
        <v>79</v>
      </c>
      <c r="B2" s="441"/>
      <c r="C2" s="441"/>
      <c r="D2" s="441"/>
      <c r="E2" s="441"/>
      <c r="F2" s="441"/>
      <c r="G2" s="441"/>
      <c r="H2" s="441"/>
      <c r="I2" s="441"/>
      <c r="J2" s="441"/>
    </row>
    <row r="3" spans="1:15" s="18" customFormat="1" ht="81" customHeight="1">
      <c r="A3" s="252"/>
      <c r="B3" s="252"/>
      <c r="C3" s="252"/>
      <c r="D3" s="252"/>
      <c r="E3" s="252"/>
      <c r="F3" s="252"/>
      <c r="G3" s="252"/>
      <c r="H3" s="252"/>
      <c r="I3" s="252"/>
      <c r="J3" s="252"/>
    </row>
    <row r="4" spans="1:15" s="18" customFormat="1" ht="99" customHeight="1">
      <c r="A4" s="85"/>
      <c r="B4" s="442" t="s">
        <v>80</v>
      </c>
      <c r="C4" s="442"/>
      <c r="D4" s="442" t="s">
        <v>170</v>
      </c>
      <c r="E4" s="442"/>
      <c r="F4" s="442"/>
      <c r="G4" s="442"/>
      <c r="H4" s="442"/>
      <c r="I4" s="442"/>
      <c r="J4" s="442"/>
    </row>
    <row r="5" spans="1:15" s="18" customFormat="1" ht="83.25" customHeight="1">
      <c r="A5" s="16"/>
      <c r="B5" s="435" t="s">
        <v>49</v>
      </c>
      <c r="C5" s="435"/>
      <c r="D5" s="443" t="s">
        <v>88</v>
      </c>
      <c r="E5" s="443"/>
      <c r="F5" s="443"/>
      <c r="G5" s="443"/>
      <c r="H5" s="443"/>
      <c r="I5" s="443"/>
      <c r="J5" s="443"/>
    </row>
    <row r="6" spans="1:15" s="18" customFormat="1" ht="81.75" customHeight="1">
      <c r="A6" s="16"/>
      <c r="B6" s="435" t="s">
        <v>50</v>
      </c>
      <c r="C6" s="435"/>
      <c r="D6" s="436" t="s">
        <v>129</v>
      </c>
      <c r="E6" s="436"/>
      <c r="F6" s="436"/>
      <c r="G6" s="436"/>
      <c r="H6" s="436"/>
      <c r="I6" s="436"/>
      <c r="J6" s="436"/>
    </row>
    <row r="7" spans="1:15" s="18" customFormat="1" ht="116.25" customHeight="1">
      <c r="A7" s="16"/>
      <c r="B7" s="435" t="s">
        <v>53</v>
      </c>
      <c r="C7" s="435"/>
      <c r="D7" s="437" t="s">
        <v>165</v>
      </c>
      <c r="E7" s="437"/>
      <c r="F7" s="437"/>
      <c r="G7" s="437"/>
      <c r="H7" s="437"/>
      <c r="I7" s="437"/>
      <c r="J7" s="437"/>
    </row>
    <row r="8" spans="1:15" s="18" customFormat="1" ht="84" customHeight="1">
      <c r="A8" s="44"/>
      <c r="B8" s="438" t="s">
        <v>81</v>
      </c>
      <c r="C8" s="438"/>
      <c r="D8" s="439">
        <f>'Oceniający 1 '!D8:J8</f>
        <v>0</v>
      </c>
      <c r="E8" s="439"/>
      <c r="F8" s="439"/>
      <c r="G8" s="439"/>
      <c r="H8" s="439"/>
      <c r="I8" s="439"/>
      <c r="J8" s="439"/>
      <c r="K8" s="47"/>
    </row>
    <row r="9" spans="1:15" s="47" customFormat="1" ht="87" customHeight="1">
      <c r="A9" s="44"/>
      <c r="B9" s="438" t="s">
        <v>42</v>
      </c>
      <c r="C9" s="438"/>
      <c r="D9" s="444">
        <f>'Oceniający 1 '!D9:J9</f>
        <v>0</v>
      </c>
      <c r="E9" s="444"/>
      <c r="F9" s="444"/>
      <c r="G9" s="444"/>
      <c r="H9" s="444"/>
      <c r="I9" s="444"/>
      <c r="J9" s="445"/>
    </row>
    <row r="10" spans="1:15" ht="80.25" customHeight="1">
      <c r="B10" s="120" t="s">
        <v>1</v>
      </c>
      <c r="C10" s="121"/>
      <c r="D10" s="434">
        <f>'Oceniający 1 '!D10:E10</f>
        <v>0</v>
      </c>
      <c r="E10" s="434"/>
      <c r="F10" s="3"/>
      <c r="G10" s="233"/>
      <c r="H10" s="233"/>
      <c r="I10" s="233"/>
    </row>
    <row r="11" spans="1:15" ht="97.5" customHeight="1">
      <c r="B11" s="120" t="s">
        <v>82</v>
      </c>
      <c r="C11" s="121"/>
      <c r="D11" s="434">
        <f>'Oceniający 1 '!D11:E11</f>
        <v>0</v>
      </c>
      <c r="E11" s="434"/>
      <c r="F11" s="233"/>
      <c r="G11" s="233"/>
      <c r="H11" s="233"/>
      <c r="I11" s="233"/>
    </row>
    <row r="12" spans="1:15" ht="102" customHeight="1">
      <c r="B12" s="120" t="s">
        <v>125</v>
      </c>
      <c r="C12" s="122"/>
      <c r="D12" s="434">
        <f>'Oceniający 1 '!D12:E12</f>
        <v>0</v>
      </c>
      <c r="E12" s="434"/>
      <c r="F12" s="6"/>
      <c r="G12" s="7"/>
      <c r="H12" s="8"/>
      <c r="I12" s="9"/>
    </row>
    <row r="13" spans="1:15" ht="102" customHeight="1">
      <c r="B13" s="120" t="str">
        <f>'[1]Oceniający 1'!$B$13</f>
        <v xml:space="preserve">- w tym EFRR: </v>
      </c>
      <c r="C13" s="122"/>
      <c r="D13" s="429">
        <f>'Oceniający 1 '!D13:E13</f>
        <v>0</v>
      </c>
      <c r="E13" s="429"/>
      <c r="F13" s="6"/>
      <c r="G13" s="7"/>
      <c r="H13" s="8"/>
      <c r="I13" s="9"/>
    </row>
    <row r="14" spans="1:15" ht="61.5" customHeight="1">
      <c r="B14" s="428"/>
      <c r="C14" s="428"/>
      <c r="D14" s="429"/>
      <c r="E14" s="429"/>
      <c r="F14" s="6"/>
      <c r="G14" s="7"/>
      <c r="H14" s="8"/>
      <c r="I14" s="9"/>
    </row>
    <row r="15" spans="1:15" ht="66" customHeight="1">
      <c r="B15" s="48" t="s">
        <v>116</v>
      </c>
      <c r="C15" s="48">
        <f>'Oceniający 1 '!C15</f>
        <v>0</v>
      </c>
      <c r="D15" s="430"/>
      <c r="E15" s="430"/>
      <c r="F15" s="11"/>
      <c r="G15" s="431" t="s">
        <v>123</v>
      </c>
      <c r="H15" s="431"/>
      <c r="I15" s="431"/>
      <c r="J15" s="48">
        <f>'Oceniający 1 '!J15</f>
        <v>0</v>
      </c>
      <c r="K15" s="251"/>
    </row>
    <row r="16" spans="1:15" s="251" customFormat="1" ht="101.25" hidden="1" customHeight="1">
      <c r="A16" s="432" t="str">
        <f>B15</f>
        <v>Numer ewidencyjny wniosku:</v>
      </c>
      <c r="B16" s="432"/>
      <c r="C16" s="432"/>
      <c r="D16" s="432"/>
      <c r="E16" s="88">
        <f>D15</f>
        <v>0</v>
      </c>
      <c r="F16" s="89">
        <f>F15</f>
        <v>0</v>
      </c>
      <c r="H16" s="18"/>
      <c r="I16" s="13"/>
      <c r="J16" s="90"/>
      <c r="K16" s="87"/>
      <c r="L16" s="87"/>
      <c r="M16" s="87"/>
      <c r="N16" s="87"/>
      <c r="O16" s="87"/>
    </row>
    <row r="17" spans="1:10" s="251" customFormat="1" ht="123.75" hidden="1" customHeight="1">
      <c r="A17" s="433" t="s">
        <v>52</v>
      </c>
      <c r="B17" s="433"/>
      <c r="C17" s="433"/>
      <c r="D17" s="433"/>
      <c r="E17" s="433"/>
      <c r="F17" s="433"/>
      <c r="G17" s="433"/>
      <c r="H17" s="433"/>
      <c r="I17" s="433"/>
      <c r="J17" s="433"/>
    </row>
    <row r="18" spans="1:10" s="251" customFormat="1" ht="61.5" hidden="1" customHeight="1">
      <c r="A18" s="91" t="str">
        <f>B5</f>
        <v>OŚ PRIORYTETOWA:</v>
      </c>
      <c r="C18" s="253" t="str">
        <f>D5</f>
        <v>4. DZIEDZICTWO NATURALNE I KULTUROWE</v>
      </c>
      <c r="D18" s="421">
        <f>E5</f>
        <v>0</v>
      </c>
      <c r="E18" s="421"/>
      <c r="F18" s="421"/>
      <c r="G18" s="421"/>
      <c r="H18" s="421"/>
      <c r="I18" s="421"/>
    </row>
    <row r="19" spans="1:10" s="251" customFormat="1" ht="52.5" hidden="1" customHeight="1">
      <c r="A19" s="86"/>
      <c r="B19" s="92" t="s">
        <v>42</v>
      </c>
      <c r="C19" s="93"/>
      <c r="D19" s="422">
        <f>D9</f>
        <v>0</v>
      </c>
      <c r="E19" s="422"/>
      <c r="F19" s="422"/>
      <c r="G19" s="422"/>
      <c r="H19" s="422"/>
      <c r="I19" s="422"/>
      <c r="J19" s="423"/>
    </row>
    <row r="20" spans="1:10" s="251" customFormat="1" hidden="1">
      <c r="A20" s="86"/>
      <c r="B20" s="93"/>
      <c r="C20" s="12"/>
      <c r="D20" s="12"/>
      <c r="G20" s="4"/>
      <c r="H20" s="4"/>
      <c r="I20" s="4"/>
    </row>
    <row r="21" spans="1:10" ht="35.25" hidden="1" customHeight="1">
      <c r="B21" s="424" t="s">
        <v>55</v>
      </c>
      <c r="C21" s="424"/>
      <c r="D21" s="425" t="e">
        <f>#REF!</f>
        <v>#REF!</v>
      </c>
      <c r="E21" s="425"/>
      <c r="F21" s="425"/>
      <c r="G21" s="425"/>
      <c r="H21" s="425"/>
      <c r="I21" s="425"/>
      <c r="J21" s="426"/>
    </row>
    <row r="22" spans="1:10" ht="40.5" hidden="1" customHeight="1">
      <c r="B22" s="94" t="s">
        <v>29</v>
      </c>
      <c r="C22" s="12"/>
    </row>
    <row r="23" spans="1:10" ht="54.75" hidden="1" customHeight="1">
      <c r="B23" s="65" t="s">
        <v>30</v>
      </c>
      <c r="C23" s="250"/>
      <c r="D23" s="427"/>
      <c r="E23" s="423"/>
      <c r="F23" s="423"/>
      <c r="G23" s="423"/>
      <c r="H23" s="423"/>
      <c r="I23" s="95"/>
      <c r="J23" s="95"/>
    </row>
    <row r="24" spans="1:10" s="18" customFormat="1" ht="67.5" hidden="1" customHeight="1">
      <c r="A24" s="16"/>
      <c r="B24" s="65" t="s">
        <v>31</v>
      </c>
      <c r="C24" s="96"/>
      <c r="D24" s="427"/>
      <c r="E24" s="423"/>
      <c r="F24" s="423"/>
      <c r="G24" s="423"/>
      <c r="H24" s="423"/>
      <c r="I24" s="96"/>
      <c r="J24" s="96"/>
    </row>
    <row r="25" spans="1:10" ht="47.25" hidden="1" customHeight="1">
      <c r="B25" s="420" t="s">
        <v>5</v>
      </c>
      <c r="C25" s="420"/>
      <c r="D25" s="420"/>
      <c r="E25" s="420"/>
      <c r="F25" s="420"/>
      <c r="G25" s="420"/>
      <c r="H25" s="420"/>
      <c r="I25" s="420"/>
      <c r="J25" s="420"/>
    </row>
    <row r="26" spans="1:10" ht="96" hidden="1" customHeight="1">
      <c r="A26" s="97" t="s">
        <v>20</v>
      </c>
      <c r="B26" s="414" t="s">
        <v>121</v>
      </c>
      <c r="C26" s="414"/>
      <c r="D26" s="414"/>
      <c r="E26" s="414"/>
      <c r="F26" s="414"/>
      <c r="G26" s="414"/>
      <c r="H26" s="414"/>
      <c r="I26" s="414"/>
      <c r="J26" s="414"/>
    </row>
    <row r="27" spans="1:10" ht="116.25" hidden="1" customHeight="1">
      <c r="A27" s="97" t="s">
        <v>21</v>
      </c>
      <c r="B27" s="414" t="s">
        <v>2</v>
      </c>
      <c r="C27" s="414"/>
      <c r="D27" s="414"/>
      <c r="E27" s="414"/>
      <c r="F27" s="414"/>
      <c r="G27" s="414"/>
      <c r="H27" s="414"/>
      <c r="I27" s="414"/>
      <c r="J27" s="414"/>
    </row>
    <row r="28" spans="1:10" ht="93.75" hidden="1" customHeight="1">
      <c r="A28" s="97" t="s">
        <v>22</v>
      </c>
      <c r="B28" s="414" t="s">
        <v>3</v>
      </c>
      <c r="C28" s="414"/>
      <c r="D28" s="414"/>
      <c r="E28" s="414"/>
      <c r="F28" s="414"/>
      <c r="G28" s="414"/>
      <c r="H28" s="414"/>
      <c r="I28" s="414"/>
      <c r="J28" s="414"/>
    </row>
    <row r="29" spans="1:10" ht="83.25" hidden="1" customHeight="1">
      <c r="A29" s="97" t="s">
        <v>23</v>
      </c>
      <c r="B29" s="414" t="s">
        <v>4</v>
      </c>
      <c r="C29" s="414"/>
      <c r="D29" s="414"/>
      <c r="E29" s="414"/>
      <c r="F29" s="414"/>
      <c r="G29" s="414"/>
      <c r="H29" s="414"/>
      <c r="I29" s="414"/>
      <c r="J29" s="414"/>
    </row>
    <row r="30" spans="1:10" ht="56.25" hidden="1" customHeight="1">
      <c r="A30" s="97" t="s">
        <v>24</v>
      </c>
      <c r="B30" s="414" t="s">
        <v>27</v>
      </c>
      <c r="C30" s="414"/>
      <c r="D30" s="414"/>
      <c r="E30" s="414"/>
      <c r="F30" s="414"/>
      <c r="G30" s="414"/>
      <c r="H30" s="414"/>
      <c r="I30" s="414"/>
      <c r="J30" s="414"/>
    </row>
    <row r="31" spans="1:10" ht="60.75" hidden="1" customHeight="1">
      <c r="A31" s="97" t="s">
        <v>25</v>
      </c>
      <c r="B31" s="414" t="s">
        <v>28</v>
      </c>
      <c r="C31" s="414"/>
      <c r="D31" s="414"/>
      <c r="E31" s="414"/>
      <c r="F31" s="414"/>
      <c r="G31" s="414"/>
      <c r="H31" s="414"/>
      <c r="I31" s="414"/>
      <c r="J31" s="414"/>
    </row>
    <row r="32" spans="1:10" ht="90" hidden="1" customHeight="1">
      <c r="A32" s="97" t="s">
        <v>26</v>
      </c>
      <c r="B32" s="414" t="s">
        <v>48</v>
      </c>
      <c r="C32" s="414"/>
      <c r="D32" s="414"/>
      <c r="E32" s="414"/>
      <c r="F32" s="414"/>
      <c r="G32" s="414"/>
      <c r="H32" s="414"/>
      <c r="I32" s="414"/>
      <c r="J32" s="414"/>
    </row>
    <row r="33" spans="1:13" ht="115.5" hidden="1" customHeight="1">
      <c r="B33" s="98" t="s">
        <v>32</v>
      </c>
      <c r="C33" s="415"/>
      <c r="D33" s="415"/>
      <c r="E33" s="416"/>
      <c r="F33" s="416"/>
      <c r="G33" s="99"/>
      <c r="H33" s="417" t="s">
        <v>46</v>
      </c>
      <c r="I33" s="417"/>
      <c r="J33" s="417"/>
    </row>
    <row r="34" spans="1:13" s="18" customFormat="1" ht="77.25" customHeight="1">
      <c r="A34" s="16"/>
      <c r="B34" s="244" t="str">
        <f>B15</f>
        <v>Numer ewidencyjny wniosku:</v>
      </c>
      <c r="C34" s="290">
        <f>C15</f>
        <v>0</v>
      </c>
      <c r="D34" s="418"/>
      <c r="E34" s="419"/>
      <c r="F34" s="17"/>
    </row>
    <row r="35" spans="1:13" s="47" customFormat="1" ht="66.75" customHeight="1">
      <c r="A35" s="409" t="s">
        <v>87</v>
      </c>
      <c r="B35" s="409"/>
      <c r="C35" s="409"/>
      <c r="D35" s="409"/>
      <c r="E35" s="409"/>
      <c r="F35" s="409"/>
      <c r="G35" s="409"/>
      <c r="H35" s="409"/>
      <c r="I35" s="409"/>
      <c r="J35" s="409"/>
    </row>
    <row r="36" spans="1:13" s="47" customFormat="1" ht="38.25" customHeight="1">
      <c r="A36" s="19"/>
      <c r="B36" s="249"/>
      <c r="C36" s="249"/>
      <c r="D36" s="249"/>
      <c r="E36" s="249"/>
      <c r="F36" s="249"/>
      <c r="G36" s="249"/>
      <c r="H36" s="249"/>
      <c r="I36" s="249"/>
      <c r="J36" s="249"/>
    </row>
    <row r="37" spans="1:13" s="47" customFormat="1" ht="79.5" customHeight="1">
      <c r="A37" s="19"/>
      <c r="B37" s="409" t="s">
        <v>76</v>
      </c>
      <c r="C37" s="409"/>
      <c r="D37" s="409"/>
      <c r="E37" s="409"/>
      <c r="F37" s="409"/>
      <c r="G37" s="409"/>
      <c r="H37" s="409"/>
      <c r="I37" s="409"/>
      <c r="J37" s="409"/>
    </row>
    <row r="38" spans="1:13" s="47" customFormat="1" ht="69" customHeight="1" thickBot="1">
      <c r="A38" s="410" t="s">
        <v>75</v>
      </c>
      <c r="B38" s="410"/>
      <c r="C38" s="410"/>
      <c r="D38" s="410"/>
      <c r="E38" s="410"/>
      <c r="F38" s="410"/>
      <c r="G38" s="410"/>
      <c r="H38" s="410"/>
      <c r="I38" s="410"/>
      <c r="J38" s="410"/>
    </row>
    <row r="39" spans="1:13" s="100" customFormat="1" ht="66.75" customHeight="1" thickTop="1">
      <c r="A39" s="198" t="s">
        <v>14</v>
      </c>
      <c r="B39" s="199" t="s">
        <v>58</v>
      </c>
      <c r="C39" s="200"/>
      <c r="D39" s="411" t="s">
        <v>59</v>
      </c>
      <c r="E39" s="412"/>
      <c r="F39" s="412"/>
      <c r="G39" s="413"/>
      <c r="H39" s="201" t="s">
        <v>6</v>
      </c>
      <c r="I39" s="201" t="s">
        <v>7</v>
      </c>
      <c r="J39" s="202" t="s">
        <v>8</v>
      </c>
      <c r="K39" s="119"/>
      <c r="L39" s="119"/>
      <c r="M39" s="119"/>
    </row>
    <row r="40" spans="1:13" ht="111.75" customHeight="1">
      <c r="A40" s="25">
        <v>1</v>
      </c>
      <c r="B40" s="401" t="s">
        <v>60</v>
      </c>
      <c r="C40" s="402"/>
      <c r="D40" s="403" t="s">
        <v>61</v>
      </c>
      <c r="E40" s="404"/>
      <c r="F40" s="404"/>
      <c r="G40" s="405"/>
      <c r="H40" s="26"/>
      <c r="I40" s="26"/>
      <c r="J40" s="27"/>
    </row>
    <row r="41" spans="1:13" ht="331.5" customHeight="1">
      <c r="A41" s="25">
        <v>2</v>
      </c>
      <c r="B41" s="401" t="s">
        <v>62</v>
      </c>
      <c r="C41" s="402"/>
      <c r="D41" s="403" t="s">
        <v>130</v>
      </c>
      <c r="E41" s="404"/>
      <c r="F41" s="404"/>
      <c r="G41" s="405"/>
      <c r="H41" s="26"/>
      <c r="I41" s="26"/>
      <c r="J41" s="27"/>
    </row>
    <row r="42" spans="1:13" ht="82.5" customHeight="1">
      <c r="A42" s="25">
        <v>3</v>
      </c>
      <c r="B42" s="401" t="s">
        <v>63</v>
      </c>
      <c r="C42" s="402"/>
      <c r="D42" s="403" t="s">
        <v>64</v>
      </c>
      <c r="E42" s="404"/>
      <c r="F42" s="404"/>
      <c r="G42" s="405"/>
      <c r="H42" s="26"/>
      <c r="I42" s="26"/>
      <c r="J42" s="27"/>
    </row>
    <row r="43" spans="1:13" ht="262.5" customHeight="1">
      <c r="A43" s="25">
        <v>4</v>
      </c>
      <c r="B43" s="401" t="s">
        <v>65</v>
      </c>
      <c r="C43" s="402"/>
      <c r="D43" s="403" t="s">
        <v>66</v>
      </c>
      <c r="E43" s="404"/>
      <c r="F43" s="404"/>
      <c r="G43" s="405"/>
      <c r="H43" s="26"/>
      <c r="I43" s="26"/>
      <c r="J43" s="27"/>
    </row>
    <row r="44" spans="1:13" ht="322.5" customHeight="1">
      <c r="A44" s="25">
        <v>5</v>
      </c>
      <c r="B44" s="401" t="s">
        <v>67</v>
      </c>
      <c r="C44" s="402"/>
      <c r="D44" s="403" t="s">
        <v>117</v>
      </c>
      <c r="E44" s="404"/>
      <c r="F44" s="404"/>
      <c r="G44" s="405"/>
      <c r="H44" s="26"/>
      <c r="I44" s="26"/>
      <c r="J44" s="27"/>
    </row>
    <row r="45" spans="1:13" ht="147.75" customHeight="1">
      <c r="A45" s="25">
        <v>6</v>
      </c>
      <c r="B45" s="401" t="s">
        <v>68</v>
      </c>
      <c r="C45" s="402"/>
      <c r="D45" s="403" t="s">
        <v>69</v>
      </c>
      <c r="E45" s="404"/>
      <c r="F45" s="404"/>
      <c r="G45" s="405"/>
      <c r="H45" s="26"/>
      <c r="I45" s="26"/>
      <c r="J45" s="27"/>
    </row>
    <row r="46" spans="1:13" s="260" customFormat="1" ht="169.5" customHeight="1">
      <c r="A46" s="25">
        <v>7</v>
      </c>
      <c r="B46" s="401" t="s">
        <v>136</v>
      </c>
      <c r="C46" s="402"/>
      <c r="D46" s="403" t="s">
        <v>131</v>
      </c>
      <c r="E46" s="404"/>
      <c r="F46" s="404"/>
      <c r="G46" s="405"/>
      <c r="H46" s="258"/>
      <c r="I46" s="258"/>
      <c r="J46" s="259"/>
    </row>
    <row r="47" spans="1:13" ht="147" customHeight="1">
      <c r="A47" s="25">
        <v>8</v>
      </c>
      <c r="B47" s="401" t="s">
        <v>70</v>
      </c>
      <c r="C47" s="402"/>
      <c r="D47" s="403" t="s">
        <v>71</v>
      </c>
      <c r="E47" s="404"/>
      <c r="F47" s="404"/>
      <c r="G47" s="405"/>
      <c r="H47" s="26"/>
      <c r="I47" s="26"/>
      <c r="J47" s="27"/>
    </row>
    <row r="48" spans="1:13" ht="123" customHeight="1">
      <c r="A48" s="25">
        <v>9</v>
      </c>
      <c r="B48" s="401" t="s">
        <v>72</v>
      </c>
      <c r="C48" s="402"/>
      <c r="D48" s="403" t="s">
        <v>73</v>
      </c>
      <c r="E48" s="404"/>
      <c r="F48" s="404"/>
      <c r="G48" s="405"/>
      <c r="H48" s="26"/>
      <c r="I48" s="26"/>
      <c r="J48" s="27"/>
    </row>
    <row r="49" spans="1:13" ht="27.75" customHeight="1">
      <c r="A49" s="25"/>
      <c r="B49" s="406"/>
      <c r="C49" s="407"/>
      <c r="D49" s="406"/>
      <c r="E49" s="408"/>
      <c r="F49" s="408"/>
      <c r="G49" s="407"/>
      <c r="H49" s="26"/>
      <c r="I49" s="26"/>
      <c r="J49" s="27"/>
    </row>
    <row r="50" spans="1:13" ht="82.5" customHeight="1">
      <c r="A50" s="25"/>
      <c r="B50" s="390" t="s">
        <v>74</v>
      </c>
      <c r="C50" s="391"/>
      <c r="D50" s="391"/>
      <c r="E50" s="391"/>
      <c r="F50" s="391"/>
      <c r="G50" s="391"/>
      <c r="H50" s="391"/>
      <c r="I50" s="391"/>
      <c r="J50" s="392"/>
    </row>
    <row r="51" spans="1:13" ht="36.75" customHeight="1">
      <c r="A51" s="25"/>
      <c r="B51" s="393" t="s">
        <v>75</v>
      </c>
      <c r="C51" s="394"/>
      <c r="D51" s="394"/>
      <c r="E51" s="394"/>
      <c r="F51" s="394"/>
      <c r="G51" s="394"/>
      <c r="H51" s="394"/>
      <c r="I51" s="394"/>
      <c r="J51" s="395"/>
    </row>
    <row r="52" spans="1:13" s="101" customFormat="1" ht="79.5" customHeight="1">
      <c r="A52" s="28" t="s">
        <v>14</v>
      </c>
      <c r="B52" s="396" t="s">
        <v>58</v>
      </c>
      <c r="C52" s="397"/>
      <c r="D52" s="398" t="s">
        <v>59</v>
      </c>
      <c r="E52" s="399"/>
      <c r="F52" s="399"/>
      <c r="G52" s="400"/>
      <c r="H52" s="23" t="s">
        <v>6</v>
      </c>
      <c r="I52" s="23" t="s">
        <v>7</v>
      </c>
      <c r="J52" s="24" t="s">
        <v>8</v>
      </c>
      <c r="K52" s="118"/>
      <c r="L52" s="118"/>
      <c r="M52" s="118"/>
    </row>
    <row r="53" spans="1:13" ht="99" customHeight="1">
      <c r="A53" s="25" t="s">
        <v>9</v>
      </c>
      <c r="B53" s="378" t="str">
        <f>'Oceniający 1 '!B53:C53</f>
        <v xml:space="preserve">Projekt uwzględniono w aktualnym Planie  gospodarki odpadami dla województwa świętokrzyskiego </v>
      </c>
      <c r="C53" s="380"/>
      <c r="D53" s="387" t="str">
        <f>'Oceniający 1 '!D53:G53</f>
        <v>Zgodnie z zapisami RPOWŚ na lata 2014-2020 w tym działaniu dofinansowane będą wyłącznie projekty uwzględnione w aktualnym Planie Inwestycyjnym dla Województwa świętokrzyskiego stanowiącym załącznik do Planu Gospodarki Odpadami dotyczących gospodarki odpadami.</v>
      </c>
      <c r="E53" s="388"/>
      <c r="F53" s="388"/>
      <c r="G53" s="389"/>
      <c r="H53" s="26"/>
      <c r="I53" s="26"/>
      <c r="J53" s="27"/>
    </row>
    <row r="54" spans="1:13" ht="105" customHeight="1">
      <c r="A54" s="25" t="s">
        <v>10</v>
      </c>
      <c r="B54" s="378" t="str">
        <f>'Oceniający 1 '!B54:C54</f>
        <v xml:space="preserve">Zdolność do adaptacji do zmian klimatu i reagowania na ryzyko powodziowe ( jeśli dotyczy)
</v>
      </c>
      <c r="C54" s="380"/>
      <c r="D54" s="387" t="str">
        <f>'Oceniający 1 '!D54:G54</f>
        <v>Wszelkie inwestycje powinny być zaprojektowane w sposób, który przewiduje zdolność do reagowania i adaptacji do zmian klimatu oraz reagowania na ryzyko powodziowe. (Strategiczny Plan Adaptacji dla sektorów i obszarów wrażliwych na zmiany klimatu do roku 2020 z perspektywą do roku 2030, Dyrektywa 2007/60/WE).</v>
      </c>
      <c r="E54" s="388"/>
      <c r="F54" s="388"/>
      <c r="G54" s="389"/>
      <c r="H54" s="26"/>
      <c r="I54" s="26"/>
      <c r="J54" s="27"/>
    </row>
    <row r="55" spans="1:13" ht="105" customHeight="1">
      <c r="A55" s="25" t="s">
        <v>11</v>
      </c>
      <c r="B55" s="378" t="str">
        <f>'Oceniający 1 '!B55:C55</f>
        <v>Obsługiwana liczba mieszkańców (dotyczy Punktów Selektywnej Zbiórki Odpadów Komunalnych)</v>
      </c>
      <c r="C55" s="380"/>
      <c r="D55" s="387" t="str">
        <f>'Oceniający 1 '!D55:G55</f>
        <v>Projekt obsługuje nie więcej niż 20 000 mieszkańców</v>
      </c>
      <c r="E55" s="388"/>
      <c r="F55" s="388"/>
      <c r="G55" s="389"/>
      <c r="H55" s="26"/>
      <c r="I55" s="26"/>
      <c r="J55" s="27"/>
    </row>
    <row r="56" spans="1:13" ht="105" customHeight="1" thickBot="1">
      <c r="A56" s="25" t="s">
        <v>12</v>
      </c>
      <c r="B56" s="378" t="str">
        <f>'Oceniający 1 '!B56:C56</f>
        <v>Wartość kosztów kwalifikowalnych projektu (dotyczy PSZOK)</v>
      </c>
      <c r="C56" s="380"/>
      <c r="D56" s="387" t="str">
        <f>'Oceniający 1 '!D56:G56</f>
        <v>Wysokość kosztów kwalifikowalnych projektu nie przekracza 2 mln zł</v>
      </c>
      <c r="E56" s="388"/>
      <c r="F56" s="388"/>
      <c r="G56" s="389"/>
      <c r="H56" s="26"/>
      <c r="I56" s="26"/>
      <c r="J56" s="27"/>
    </row>
    <row r="57" spans="1:13" ht="57.75" hidden="1" customHeight="1" thickBot="1">
      <c r="A57" s="29"/>
      <c r="B57" s="30"/>
      <c r="C57" s="30"/>
      <c r="D57" s="30"/>
      <c r="E57" s="30"/>
      <c r="F57" s="30"/>
      <c r="G57" s="30"/>
      <c r="H57" s="31"/>
      <c r="I57" s="31"/>
      <c r="J57" s="31"/>
    </row>
    <row r="58" spans="1:13" ht="74.25" customHeight="1" thickTop="1">
      <c r="A58" s="32" t="s">
        <v>14</v>
      </c>
      <c r="B58" s="384" t="s">
        <v>33</v>
      </c>
      <c r="C58" s="385"/>
      <c r="D58" s="385"/>
      <c r="E58" s="385"/>
      <c r="F58" s="385"/>
      <c r="G58" s="386"/>
      <c r="H58" s="33" t="s">
        <v>34</v>
      </c>
      <c r="I58" s="34"/>
      <c r="J58" s="35" t="s">
        <v>35</v>
      </c>
    </row>
    <row r="59" spans="1:13" ht="48" customHeight="1">
      <c r="A59" s="25" t="s">
        <v>9</v>
      </c>
      <c r="B59" s="351" t="s">
        <v>77</v>
      </c>
      <c r="C59" s="351"/>
      <c r="D59" s="351"/>
      <c r="E59" s="351"/>
      <c r="F59" s="351"/>
      <c r="G59" s="351"/>
      <c r="H59" s="376"/>
      <c r="I59" s="377"/>
      <c r="J59" s="36"/>
    </row>
    <row r="60" spans="1:13" ht="48" customHeight="1">
      <c r="A60" s="25" t="s">
        <v>10</v>
      </c>
      <c r="B60" s="351" t="s">
        <v>36</v>
      </c>
      <c r="C60" s="351"/>
      <c r="D60" s="351"/>
      <c r="E60" s="351"/>
      <c r="F60" s="351"/>
      <c r="G60" s="351"/>
      <c r="H60" s="376"/>
      <c r="I60" s="377"/>
      <c r="J60" s="36"/>
    </row>
    <row r="61" spans="1:13" ht="48" customHeight="1">
      <c r="A61" s="37" t="s">
        <v>11</v>
      </c>
      <c r="B61" s="378" t="s">
        <v>126</v>
      </c>
      <c r="C61" s="379"/>
      <c r="D61" s="379"/>
      <c r="E61" s="379"/>
      <c r="F61" s="379"/>
      <c r="G61" s="380"/>
      <c r="H61" s="376"/>
      <c r="I61" s="377"/>
      <c r="J61" s="38"/>
    </row>
    <row r="62" spans="1:13" ht="48" customHeight="1" thickBot="1">
      <c r="A62" s="39" t="s">
        <v>12</v>
      </c>
      <c r="B62" s="381" t="s">
        <v>128</v>
      </c>
      <c r="C62" s="381"/>
      <c r="D62" s="381"/>
      <c r="E62" s="381"/>
      <c r="F62" s="381"/>
      <c r="G62" s="381"/>
      <c r="H62" s="382"/>
      <c r="I62" s="383"/>
      <c r="J62" s="40"/>
    </row>
    <row r="63" spans="1:13" ht="48" customHeight="1" thickTop="1">
      <c r="A63" s="29"/>
      <c r="B63" s="41"/>
      <c r="C63" s="42"/>
      <c r="D63" s="42"/>
      <c r="E63" s="42"/>
      <c r="F63" s="41"/>
      <c r="G63" s="41"/>
      <c r="H63" s="43"/>
      <c r="I63" s="43"/>
      <c r="J63" s="43"/>
    </row>
    <row r="64" spans="1:13" ht="122.25" customHeight="1">
      <c r="A64" s="44"/>
      <c r="B64" s="45" t="s">
        <v>43</v>
      </c>
      <c r="C64" s="46"/>
      <c r="D64" s="47"/>
      <c r="E64" s="47"/>
      <c r="F64" s="373"/>
      <c r="G64" s="374"/>
      <c r="H64" s="363" t="s">
        <v>47</v>
      </c>
      <c r="I64" s="363"/>
      <c r="J64" s="363"/>
    </row>
    <row r="65" spans="1:11" s="18" customFormat="1" ht="60" customHeight="1">
      <c r="A65" s="16"/>
      <c r="B65" s="244" t="str">
        <f>B15</f>
        <v>Numer ewidencyjny wniosku:</v>
      </c>
      <c r="C65" s="290">
        <f>D15</f>
        <v>0</v>
      </c>
      <c r="D65" s="364"/>
      <c r="E65" s="364"/>
      <c r="F65" s="17"/>
    </row>
    <row r="66" spans="1:11" ht="104.25" customHeight="1">
      <c r="A66" s="310" t="s">
        <v>101</v>
      </c>
      <c r="B66" s="310"/>
      <c r="C66" s="310"/>
      <c r="D66" s="310"/>
      <c r="E66" s="310"/>
      <c r="F66" s="310"/>
      <c r="G66" s="310"/>
      <c r="H66" s="310"/>
      <c r="I66" s="310"/>
      <c r="J66" s="310"/>
    </row>
    <row r="67" spans="1:11" ht="408.95" customHeight="1">
      <c r="D67" s="50"/>
    </row>
    <row r="68" spans="1:11" ht="409.5" customHeight="1">
      <c r="D68" s="50"/>
      <c r="F68" s="361"/>
      <c r="G68" s="362"/>
      <c r="H68" s="248"/>
      <c r="I68" s="248"/>
    </row>
    <row r="69" spans="1:11" ht="325.5" customHeight="1">
      <c r="D69" s="50"/>
      <c r="F69" s="247"/>
      <c r="G69" s="248"/>
      <c r="H69" s="248"/>
      <c r="I69" s="248"/>
    </row>
    <row r="70" spans="1:11" s="10" customFormat="1" ht="69" customHeight="1">
      <c r="A70" s="86"/>
      <c r="B70" s="48"/>
      <c r="C70" s="375" t="s">
        <v>84</v>
      </c>
      <c r="D70" s="375"/>
      <c r="E70" s="375"/>
      <c r="F70" s="375"/>
      <c r="G70" s="375"/>
      <c r="H70" s="49"/>
      <c r="I70" s="49"/>
    </row>
    <row r="71" spans="1:11" ht="119.25" customHeight="1">
      <c r="B71" s="45" t="s">
        <v>43</v>
      </c>
      <c r="C71" s="244"/>
      <c r="D71" s="50"/>
      <c r="F71" s="361"/>
      <c r="G71" s="362"/>
      <c r="H71" s="363" t="s">
        <v>46</v>
      </c>
      <c r="I71" s="363"/>
      <c r="J71" s="363"/>
      <c r="K71" s="102"/>
    </row>
    <row r="72" spans="1:11" s="18" customFormat="1" ht="63" customHeight="1">
      <c r="A72" s="16"/>
      <c r="B72" s="244" t="str">
        <f>B15</f>
        <v>Numer ewidencyjny wniosku:</v>
      </c>
      <c r="C72" s="290">
        <f>D15</f>
        <v>0</v>
      </c>
      <c r="D72" s="364"/>
      <c r="E72" s="364"/>
      <c r="F72" s="17"/>
    </row>
    <row r="73" spans="1:11" ht="55.5" customHeight="1">
      <c r="B73" s="365" t="s">
        <v>85</v>
      </c>
      <c r="C73" s="365"/>
      <c r="D73" s="365"/>
      <c r="E73" s="365"/>
      <c r="F73" s="365"/>
      <c r="G73" s="365"/>
      <c r="H73" s="365"/>
      <c r="I73" s="365"/>
      <c r="J73" s="365"/>
    </row>
    <row r="74" spans="1:11" ht="90" customHeight="1">
      <c r="B74" s="366" t="s">
        <v>78</v>
      </c>
      <c r="C74" s="366"/>
      <c r="D74" s="366"/>
      <c r="E74" s="366"/>
      <c r="F74" s="366"/>
      <c r="G74" s="366"/>
      <c r="H74" s="366"/>
      <c r="I74" s="366"/>
      <c r="J74" s="366"/>
    </row>
    <row r="75" spans="1:11" ht="42" customHeight="1" thickBot="1">
      <c r="B75" s="103"/>
      <c r="C75" s="16"/>
      <c r="D75" s="104"/>
    </row>
    <row r="76" spans="1:11" ht="72.75" customHeight="1" thickTop="1">
      <c r="A76" s="367" t="s">
        <v>14</v>
      </c>
      <c r="B76" s="356" t="s">
        <v>15</v>
      </c>
      <c r="C76" s="369"/>
      <c r="D76" s="371" t="s">
        <v>17</v>
      </c>
      <c r="E76" s="371" t="s">
        <v>16</v>
      </c>
      <c r="F76" s="371" t="s">
        <v>44</v>
      </c>
      <c r="G76" s="354" t="s">
        <v>41</v>
      </c>
      <c r="H76" s="355"/>
      <c r="I76" s="356" t="s">
        <v>57</v>
      </c>
      <c r="J76" s="357"/>
    </row>
    <row r="77" spans="1:11" s="52" customFormat="1" ht="115.5" customHeight="1">
      <c r="A77" s="368"/>
      <c r="B77" s="358"/>
      <c r="C77" s="370"/>
      <c r="D77" s="372"/>
      <c r="E77" s="372"/>
      <c r="F77" s="372"/>
      <c r="G77" s="51" t="s">
        <v>45</v>
      </c>
      <c r="H77" s="51" t="s">
        <v>38</v>
      </c>
      <c r="I77" s="358"/>
      <c r="J77" s="359"/>
    </row>
    <row r="78" spans="1:11" ht="116.25" customHeight="1">
      <c r="A78" s="265">
        <v>1</v>
      </c>
      <c r="B78" s="351" t="str">
        <f>'Oceniający 1 '!B78:C78</f>
        <v>Efektywność dofinansowania projektu</v>
      </c>
      <c r="C78" s="360"/>
      <c r="D78" s="56" t="s">
        <v>83</v>
      </c>
      <c r="E78" s="54">
        <f>'Oceniający 1 '!E78</f>
        <v>4</v>
      </c>
      <c r="F78" s="265">
        <f>'Oceniający 1 '!F78</f>
        <v>16</v>
      </c>
      <c r="G78" s="55">
        <f>'Oceniający 1 '!G78</f>
        <v>0</v>
      </c>
      <c r="H78" s="55">
        <f>IF((G78&lt;=4),E78*G78,"bład")</f>
        <v>0</v>
      </c>
      <c r="I78" s="353">
        <f>'Oceniający 1 '!I78:J78</f>
        <v>0</v>
      </c>
      <c r="J78" s="353"/>
    </row>
    <row r="79" spans="1:11" ht="127.5" customHeight="1">
      <c r="A79" s="265">
        <v>2</v>
      </c>
      <c r="B79" s="351" t="str">
        <f>'Oceniający 1 '!B79:C79</f>
        <v>Wpływ projektu na realizację zobowiązań akcesyjnych w obszarze ochrony środowiska</v>
      </c>
      <c r="C79" s="360"/>
      <c r="D79" s="56" t="s">
        <v>83</v>
      </c>
      <c r="E79" s="54">
        <f>'Oceniający 1 '!E79</f>
        <v>3</v>
      </c>
      <c r="F79" s="288">
        <f>'Oceniający 1 '!F79</f>
        <v>12</v>
      </c>
      <c r="G79" s="55">
        <f>'Oceniający 1 '!G79</f>
        <v>0</v>
      </c>
      <c r="H79" s="55">
        <f>IF((G79&lt;=2),E79*G79,"bład")</f>
        <v>0</v>
      </c>
      <c r="I79" s="353">
        <f>'Oceniający 1 '!I79:J79</f>
        <v>0</v>
      </c>
      <c r="J79" s="353"/>
    </row>
    <row r="80" spans="1:11" ht="123.75" customHeight="1">
      <c r="A80" s="265">
        <v>3</v>
      </c>
      <c r="B80" s="351" t="str">
        <f>'Oceniający 1 '!B80:C80</f>
        <v>Ilość odpadów / Liczba osób mieszkańców  objętych projektem</v>
      </c>
      <c r="C80" s="360"/>
      <c r="D80" s="56" t="s">
        <v>83</v>
      </c>
      <c r="E80" s="54">
        <f>'Oceniający 1 '!E80</f>
        <v>3</v>
      </c>
      <c r="F80" s="288">
        <f>'Oceniający 1 '!F80</f>
        <v>12</v>
      </c>
      <c r="G80" s="55">
        <f>'Oceniający 1 '!G80</f>
        <v>0</v>
      </c>
      <c r="H80" s="55">
        <f>IF((G80&lt;=4),E80*G80,"bład")</f>
        <v>0</v>
      </c>
      <c r="I80" s="353">
        <f>'Oceniający 1 '!I80:J80</f>
        <v>0</v>
      </c>
      <c r="J80" s="353"/>
    </row>
    <row r="81" spans="1:11" ht="82.5" customHeight="1">
      <c r="A81" s="265">
        <v>4</v>
      </c>
      <c r="B81" s="351" t="str">
        <f>'Oceniający 1 '!B81:C81</f>
        <v>Efekt ekologiczny</v>
      </c>
      <c r="C81" s="360"/>
      <c r="D81" s="56" t="s">
        <v>152</v>
      </c>
      <c r="E81" s="54">
        <f>'Oceniający 1 '!E81</f>
        <v>2</v>
      </c>
      <c r="F81" s="288">
        <f>'Oceniający 1 '!F81</f>
        <v>6</v>
      </c>
      <c r="G81" s="55">
        <f>'Oceniający 1 '!G81</f>
        <v>0</v>
      </c>
      <c r="H81" s="55">
        <f>IF((G81&lt;=4),E81*G81,"bład")</f>
        <v>0</v>
      </c>
      <c r="I81" s="353">
        <f>'Oceniający 1 '!I81:J81</f>
        <v>0</v>
      </c>
      <c r="J81" s="353"/>
    </row>
    <row r="82" spans="1:11" ht="85.5" customHeight="1">
      <c r="A82" s="265">
        <v>5</v>
      </c>
      <c r="B82" s="351" t="str">
        <f>'Oceniający 1 '!B82:C82</f>
        <v>Kompleksowość projektu</v>
      </c>
      <c r="C82" s="360"/>
      <c r="D82" s="56" t="s">
        <v>134</v>
      </c>
      <c r="E82" s="54">
        <f>'Oceniający 1 '!E82</f>
        <v>3</v>
      </c>
      <c r="F82" s="288">
        <f>'Oceniający 1 '!F82</f>
        <v>6</v>
      </c>
      <c r="G82" s="55">
        <f>'Oceniający 1 '!G82</f>
        <v>0</v>
      </c>
      <c r="H82" s="55">
        <f>IF((G82&lt;=4),E82*G82,"bład")</f>
        <v>0</v>
      </c>
      <c r="I82" s="353">
        <f>'Oceniający 1 '!I82:J82</f>
        <v>0</v>
      </c>
      <c r="J82" s="353"/>
    </row>
    <row r="83" spans="1:11" ht="85.5" customHeight="1">
      <c r="A83" s="265">
        <v>6</v>
      </c>
      <c r="B83" s="351" t="str">
        <f>'Oceniający 1 '!B83:C83</f>
        <v>Projekt łączy działania o charakterze infrastrukturalnym z edukacyjnymi skierowanymi do lokalnej społeczności objętej projektem</v>
      </c>
      <c r="C83" s="360"/>
      <c r="D83" s="56" t="s">
        <v>153</v>
      </c>
      <c r="E83" s="54">
        <f>'Oceniający 1 '!E83</f>
        <v>4</v>
      </c>
      <c r="F83" s="288">
        <f>'Oceniający 1 '!F83</f>
        <v>4</v>
      </c>
      <c r="G83" s="55">
        <f>'Oceniający 1 '!G83</f>
        <v>0</v>
      </c>
      <c r="H83" s="55">
        <f>IF((G83&lt;=2),E83*G83,"bład")</f>
        <v>0</v>
      </c>
      <c r="I83" s="353">
        <f>'Oceniający 1 '!I83:J83</f>
        <v>0</v>
      </c>
      <c r="J83" s="353"/>
    </row>
    <row r="84" spans="1:11" ht="85.5" customHeight="1">
      <c r="A84" s="265">
        <v>7</v>
      </c>
      <c r="B84" s="351" t="str">
        <f>'Oceniający 1 '!B84:C84</f>
        <v>Masa zbieranych lub przetwarzanych odpadów komunalnych w ramach projektu</v>
      </c>
      <c r="C84" s="360"/>
      <c r="D84" s="56" t="s">
        <v>154</v>
      </c>
      <c r="E84" s="54">
        <f>'Oceniający 1 '!E84</f>
        <v>2</v>
      </c>
      <c r="F84" s="288">
        <f>'Oceniający 1 '!F84</f>
        <v>10</v>
      </c>
      <c r="G84" s="55">
        <f>'Oceniający 1 '!G84</f>
        <v>0</v>
      </c>
      <c r="H84" s="55">
        <f>IF((G84&lt;=3),E84*G84,"bład")</f>
        <v>0</v>
      </c>
      <c r="I84" s="353">
        <f>'Oceniający 1 '!I84:J84</f>
        <v>0</v>
      </c>
      <c r="J84" s="353"/>
    </row>
    <row r="85" spans="1:11" ht="105" customHeight="1" thickBot="1">
      <c r="A85" s="261"/>
      <c r="B85" s="342" t="s">
        <v>18</v>
      </c>
      <c r="C85" s="343"/>
      <c r="D85" s="262"/>
      <c r="E85" s="262"/>
      <c r="F85" s="263">
        <f>SUM(F78:F84)</f>
        <v>66</v>
      </c>
      <c r="G85" s="262"/>
      <c r="H85" s="264">
        <f>SUM(H78:H84)</f>
        <v>0</v>
      </c>
      <c r="I85" s="342"/>
      <c r="J85" s="344"/>
    </row>
    <row r="86" spans="1:11" ht="180" customHeight="1" thickTop="1">
      <c r="A86" s="29"/>
      <c r="B86" s="45" t="s">
        <v>43</v>
      </c>
      <c r="C86" s="57"/>
      <c r="D86" s="57"/>
      <c r="E86" s="57"/>
      <c r="F86" s="58"/>
      <c r="G86" s="57"/>
      <c r="H86" s="345" t="s">
        <v>46</v>
      </c>
      <c r="I86" s="345"/>
      <c r="J86" s="345"/>
    </row>
    <row r="87" spans="1:11" s="18" customFormat="1" ht="79.5" customHeight="1" thickBot="1">
      <c r="A87" s="16"/>
      <c r="B87" s="244" t="str">
        <f>B15</f>
        <v>Numer ewidencyjny wniosku:</v>
      </c>
      <c r="C87" s="291">
        <f>D15</f>
        <v>0</v>
      </c>
      <c r="D87" s="346"/>
      <c r="E87" s="346"/>
      <c r="F87" s="59"/>
      <c r="G87" s="60"/>
      <c r="H87" s="60"/>
      <c r="I87" s="60"/>
      <c r="J87" s="60"/>
      <c r="K87" s="60"/>
    </row>
    <row r="88" spans="1:11" s="251" customFormat="1" ht="51.75" customHeight="1" thickTop="1" thickBot="1">
      <c r="A88" s="330" t="s">
        <v>94</v>
      </c>
      <c r="B88" s="331"/>
      <c r="C88" s="331"/>
      <c r="D88" s="331"/>
      <c r="E88" s="331"/>
      <c r="F88" s="331"/>
      <c r="G88" s="331"/>
      <c r="H88" s="331"/>
      <c r="I88" s="331"/>
      <c r="J88" s="331"/>
      <c r="K88" s="332"/>
    </row>
    <row r="89" spans="1:11" s="251" customFormat="1" ht="57" customHeight="1" thickTop="1">
      <c r="A89" s="32" t="s">
        <v>14</v>
      </c>
      <c r="B89" s="256" t="s">
        <v>15</v>
      </c>
      <c r="C89" s="333" t="s">
        <v>19</v>
      </c>
      <c r="D89" s="334"/>
      <c r="E89" s="334"/>
      <c r="F89" s="334"/>
      <c r="G89" s="334"/>
      <c r="H89" s="334"/>
      <c r="I89" s="334"/>
      <c r="J89" s="334"/>
      <c r="K89" s="335"/>
    </row>
    <row r="90" spans="1:11" s="280" customFormat="1" ht="264" customHeight="1">
      <c r="A90" s="320">
        <v>1</v>
      </c>
      <c r="B90" s="322" t="s">
        <v>132</v>
      </c>
      <c r="C90" s="336" t="s">
        <v>160</v>
      </c>
      <c r="D90" s="337"/>
      <c r="E90" s="337"/>
      <c r="F90" s="337"/>
      <c r="G90" s="337"/>
      <c r="H90" s="337"/>
      <c r="I90" s="337"/>
      <c r="J90" s="337"/>
      <c r="K90" s="338"/>
    </row>
    <row r="91" spans="1:11" s="251" customFormat="1" ht="222" hidden="1" customHeight="1">
      <c r="A91" s="321"/>
      <c r="B91" s="323"/>
      <c r="C91" s="339"/>
      <c r="D91" s="340"/>
      <c r="E91" s="340"/>
      <c r="F91" s="340"/>
      <c r="G91" s="340"/>
      <c r="H91" s="340"/>
      <c r="I91" s="340"/>
      <c r="J91" s="340"/>
      <c r="K91" s="341"/>
    </row>
    <row r="92" spans="1:11" ht="351" customHeight="1">
      <c r="A92" s="232">
        <f>1+A90</f>
        <v>2</v>
      </c>
      <c r="B92" s="68" t="s">
        <v>147</v>
      </c>
      <c r="C92" s="312" t="s">
        <v>168</v>
      </c>
      <c r="D92" s="313"/>
      <c r="E92" s="313"/>
      <c r="F92" s="313"/>
      <c r="G92" s="313"/>
      <c r="H92" s="313"/>
      <c r="I92" s="313"/>
      <c r="J92" s="313"/>
      <c r="K92" s="314"/>
    </row>
    <row r="93" spans="1:11" ht="306" customHeight="1">
      <c r="A93" s="209">
        <f>1+A92</f>
        <v>3</v>
      </c>
      <c r="B93" s="245" t="s">
        <v>148</v>
      </c>
      <c r="C93" s="315" t="s">
        <v>161</v>
      </c>
      <c r="D93" s="316"/>
      <c r="E93" s="316"/>
      <c r="F93" s="316"/>
      <c r="G93" s="316"/>
      <c r="H93" s="316"/>
      <c r="I93" s="316"/>
      <c r="J93" s="316"/>
      <c r="K93" s="317"/>
    </row>
    <row r="94" spans="1:11" s="18" customFormat="1" ht="408.75" customHeight="1">
      <c r="A94" s="208" t="s">
        <v>12</v>
      </c>
      <c r="B94" s="69" t="s">
        <v>149</v>
      </c>
      <c r="C94" s="318" t="s">
        <v>169</v>
      </c>
      <c r="D94" s="318"/>
      <c r="E94" s="318"/>
      <c r="F94" s="318"/>
      <c r="G94" s="318"/>
      <c r="H94" s="318"/>
      <c r="I94" s="318"/>
      <c r="J94" s="318"/>
      <c r="K94" s="319"/>
    </row>
    <row r="95" spans="1:11" s="18" customFormat="1" ht="170.25" customHeight="1">
      <c r="A95" s="320" t="s">
        <v>13</v>
      </c>
      <c r="B95" s="446" t="s">
        <v>133</v>
      </c>
      <c r="C95" s="324" t="s">
        <v>162</v>
      </c>
      <c r="D95" s="325"/>
      <c r="E95" s="325"/>
      <c r="F95" s="325"/>
      <c r="G95" s="325"/>
      <c r="H95" s="325"/>
      <c r="I95" s="325"/>
      <c r="J95" s="325"/>
      <c r="K95" s="326"/>
    </row>
    <row r="96" spans="1:11" s="18" customFormat="1" ht="1.5" customHeight="1">
      <c r="A96" s="321"/>
      <c r="B96" s="447"/>
      <c r="C96" s="327"/>
      <c r="D96" s="328"/>
      <c r="E96" s="328"/>
      <c r="F96" s="328"/>
      <c r="G96" s="328"/>
      <c r="H96" s="328"/>
      <c r="I96" s="328"/>
      <c r="J96" s="328"/>
      <c r="K96" s="329"/>
    </row>
    <row r="97" spans="1:13" s="18" customFormat="1" ht="189" customHeight="1">
      <c r="A97" s="208" t="s">
        <v>93</v>
      </c>
      <c r="B97" s="70" t="s">
        <v>150</v>
      </c>
      <c r="C97" s="306" t="s">
        <v>163</v>
      </c>
      <c r="D97" s="307"/>
      <c r="E97" s="307"/>
      <c r="F97" s="307"/>
      <c r="G97" s="307"/>
      <c r="H97" s="307"/>
      <c r="I97" s="307"/>
      <c r="J97" s="307"/>
      <c r="K97" s="308"/>
    </row>
    <row r="98" spans="1:13" s="18" customFormat="1" ht="192" customHeight="1">
      <c r="A98" s="232" t="s">
        <v>135</v>
      </c>
      <c r="B98" s="293" t="s">
        <v>151</v>
      </c>
      <c r="C98" s="306" t="s">
        <v>164</v>
      </c>
      <c r="D98" s="307"/>
      <c r="E98" s="307"/>
      <c r="F98" s="307"/>
      <c r="G98" s="307"/>
      <c r="H98" s="307"/>
      <c r="I98" s="307"/>
      <c r="J98" s="307"/>
      <c r="K98" s="308"/>
    </row>
    <row r="99" spans="1:13" ht="57.75" customHeight="1">
      <c r="A99" s="246"/>
      <c r="B99" s="230"/>
      <c r="C99" s="216"/>
      <c r="D99" s="216"/>
      <c r="E99" s="216"/>
      <c r="F99" s="216"/>
      <c r="G99" s="216"/>
      <c r="H99" s="216"/>
      <c r="I99" s="216"/>
      <c r="J99" s="216"/>
      <c r="K99" s="216"/>
    </row>
    <row r="100" spans="1:13" ht="76.5" customHeight="1">
      <c r="A100" s="309" t="str">
        <f>B15</f>
        <v>Numer ewidencyjny wniosku:</v>
      </c>
      <c r="B100" s="309"/>
      <c r="C100" s="292">
        <f>D15</f>
        <v>0</v>
      </c>
      <c r="D100" s="216"/>
      <c r="E100" s="216"/>
      <c r="F100" s="216"/>
      <c r="G100" s="216"/>
      <c r="H100" s="216"/>
      <c r="I100" s="216"/>
      <c r="J100" s="216"/>
      <c r="K100" s="216"/>
    </row>
    <row r="101" spans="1:13" ht="46.5">
      <c r="B101" s="310" t="s">
        <v>86</v>
      </c>
      <c r="C101" s="310"/>
      <c r="D101" s="310"/>
      <c r="E101" s="310"/>
      <c r="F101" s="310"/>
      <c r="G101" s="310"/>
      <c r="H101" s="310"/>
      <c r="I101" s="310"/>
      <c r="J101" s="310"/>
      <c r="K101" s="310"/>
      <c r="L101" s="251"/>
      <c r="M101" s="251"/>
    </row>
    <row r="102" spans="1:13">
      <c r="B102" s="105"/>
      <c r="C102" s="106"/>
      <c r="D102" s="106"/>
      <c r="E102" s="107"/>
      <c r="F102" s="107"/>
      <c r="G102" s="107"/>
      <c r="H102" s="107"/>
      <c r="I102" s="107"/>
      <c r="J102" s="107"/>
      <c r="K102" s="251"/>
      <c r="L102" s="251"/>
      <c r="M102" s="251"/>
    </row>
    <row r="103" spans="1:13">
      <c r="B103" s="108"/>
      <c r="C103" s="108"/>
      <c r="D103" s="108"/>
      <c r="J103" s="251"/>
      <c r="K103" s="251"/>
      <c r="L103" s="251"/>
      <c r="M103" s="251"/>
    </row>
    <row r="104" spans="1:13">
      <c r="D104" s="109"/>
    </row>
    <row r="105" spans="1:13">
      <c r="D105" s="109"/>
    </row>
    <row r="106" spans="1:13" ht="28.5">
      <c r="A106" s="303"/>
      <c r="B106" s="304"/>
      <c r="C106" s="61"/>
      <c r="D106" s="244"/>
      <c r="E106" s="305"/>
      <c r="F106" s="305"/>
      <c r="G106" s="305"/>
      <c r="H106" s="305"/>
      <c r="I106" s="305"/>
      <c r="J106" s="64"/>
      <c r="K106" s="18"/>
      <c r="L106" s="18"/>
      <c r="M106" s="18"/>
    </row>
    <row r="107" spans="1:13" ht="28.5">
      <c r="A107" s="65"/>
      <c r="B107" s="62"/>
      <c r="C107" s="66"/>
      <c r="D107" s="244"/>
      <c r="E107" s="244"/>
      <c r="F107" s="244"/>
      <c r="G107" s="244"/>
      <c r="H107" s="244"/>
      <c r="I107" s="244"/>
      <c r="J107" s="67"/>
      <c r="K107" s="18"/>
      <c r="L107" s="18"/>
      <c r="M107" s="18"/>
    </row>
    <row r="128" spans="2:10" ht="28.5">
      <c r="B128" s="303"/>
      <c r="C128" s="304"/>
      <c r="E128" s="244"/>
      <c r="J128" s="64"/>
    </row>
    <row r="130" spans="1:10" ht="28.5">
      <c r="A130" s="65"/>
    </row>
    <row r="143" spans="1:10" ht="57">
      <c r="B143" s="303" t="s">
        <v>39</v>
      </c>
      <c r="C143" s="304"/>
      <c r="D143" s="94"/>
      <c r="E143" s="244" t="s">
        <v>40</v>
      </c>
      <c r="F143" s="311"/>
      <c r="G143" s="311"/>
      <c r="H143" s="311"/>
      <c r="I143" s="311"/>
      <c r="J143" s="64" t="s">
        <v>51</v>
      </c>
    </row>
    <row r="145" spans="1:2" ht="28.5">
      <c r="A145" s="65" t="s">
        <v>43</v>
      </c>
      <c r="B145" s="94"/>
    </row>
  </sheetData>
  <sheetProtection formatCells="0" formatColumns="0" formatRows="0" autoFilter="0"/>
  <protectedRanges>
    <protectedRange sqref="H40:I41" name="Zakres5"/>
    <protectedRange sqref="G78:G84" name="Rozstęp2"/>
    <protectedRange sqref="B21 A16:A34 D16:J34 B16:C20 B22:C34" name="Rozstęp1"/>
    <protectedRange sqref="A101:K107 B128:C128 A130 E128 J128 B143:C143 E143 J143 A145" name="Rozstęp3"/>
    <protectedRange sqref="I78:J84" name="Rozstęp4"/>
    <protectedRange sqref="H40:I41" name="Zakres6"/>
    <protectedRange sqref="H59:J63" name="Zakres7"/>
    <protectedRange sqref="A67:J72" name="Zakres8"/>
    <protectedRange sqref="H43:I51 H53:I57" name="Zakres9"/>
    <protectedRange sqref="A9:J14 A15:D15 F15:J15" name="Rozstęp1_1"/>
  </protectedRanges>
  <mergeCells count="145">
    <mergeCell ref="B101:K101"/>
    <mergeCell ref="A106:B106"/>
    <mergeCell ref="E106:I106"/>
    <mergeCell ref="B128:C128"/>
    <mergeCell ref="B143:C143"/>
    <mergeCell ref="C96:K96"/>
    <mergeCell ref="C97:K97"/>
    <mergeCell ref="C98:K98"/>
    <mergeCell ref="A100:B100"/>
    <mergeCell ref="F143:I143"/>
    <mergeCell ref="A88:K88"/>
    <mergeCell ref="C89:K89"/>
    <mergeCell ref="C91:K91"/>
    <mergeCell ref="C92:K92"/>
    <mergeCell ref="C93:K93"/>
    <mergeCell ref="C94:K94"/>
    <mergeCell ref="B85:C85"/>
    <mergeCell ref="I85:J85"/>
    <mergeCell ref="H86:J86"/>
    <mergeCell ref="D87:E87"/>
    <mergeCell ref="A90:A91"/>
    <mergeCell ref="B90:B91"/>
    <mergeCell ref="C90:K90"/>
    <mergeCell ref="B83:C83"/>
    <mergeCell ref="I83:J83"/>
    <mergeCell ref="B84:C84"/>
    <mergeCell ref="I84:J84"/>
    <mergeCell ref="B80:C80"/>
    <mergeCell ref="I80:J80"/>
    <mergeCell ref="B81:C81"/>
    <mergeCell ref="I81:J81"/>
    <mergeCell ref="B82:C82"/>
    <mergeCell ref="I82:J82"/>
    <mergeCell ref="B78:C78"/>
    <mergeCell ref="I78:J78"/>
    <mergeCell ref="B79:C79"/>
    <mergeCell ref="I79:J79"/>
    <mergeCell ref="F71:G71"/>
    <mergeCell ref="H71:J71"/>
    <mergeCell ref="D72:E72"/>
    <mergeCell ref="B73:J73"/>
    <mergeCell ref="B74:J74"/>
    <mergeCell ref="A76:A77"/>
    <mergeCell ref="B76:C77"/>
    <mergeCell ref="D76:D77"/>
    <mergeCell ref="E76:E77"/>
    <mergeCell ref="F76:F77"/>
    <mergeCell ref="F64:G64"/>
    <mergeCell ref="H64:J64"/>
    <mergeCell ref="D65:E65"/>
    <mergeCell ref="A66:J66"/>
    <mergeCell ref="F68:G68"/>
    <mergeCell ref="C70:G70"/>
    <mergeCell ref="G76:H76"/>
    <mergeCell ref="I76:J77"/>
    <mergeCell ref="H59:I59"/>
    <mergeCell ref="B60:G60"/>
    <mergeCell ref="H60:I60"/>
    <mergeCell ref="B61:G61"/>
    <mergeCell ref="H61:I61"/>
    <mergeCell ref="B62:G62"/>
    <mergeCell ref="H62:I62"/>
    <mergeCell ref="B58:G58"/>
    <mergeCell ref="B59:G59"/>
    <mergeCell ref="B54:C54"/>
    <mergeCell ref="D54:G54"/>
    <mergeCell ref="B55:C55"/>
    <mergeCell ref="D55:G55"/>
    <mergeCell ref="B56:C56"/>
    <mergeCell ref="D56:G56"/>
    <mergeCell ref="B50:J50"/>
    <mergeCell ref="B51:J51"/>
    <mergeCell ref="B52:C52"/>
    <mergeCell ref="D52:G52"/>
    <mergeCell ref="B53:C53"/>
    <mergeCell ref="D53:G53"/>
    <mergeCell ref="B47:C47"/>
    <mergeCell ref="D47:G47"/>
    <mergeCell ref="B48:C48"/>
    <mergeCell ref="D48:G48"/>
    <mergeCell ref="B49:C49"/>
    <mergeCell ref="D49:G49"/>
    <mergeCell ref="B44:C44"/>
    <mergeCell ref="D44:G44"/>
    <mergeCell ref="B45:C45"/>
    <mergeCell ref="D45:G45"/>
    <mergeCell ref="B46:C46"/>
    <mergeCell ref="D46:G46"/>
    <mergeCell ref="B41:C41"/>
    <mergeCell ref="D41:G41"/>
    <mergeCell ref="B42:C42"/>
    <mergeCell ref="D42:G42"/>
    <mergeCell ref="B43:C43"/>
    <mergeCell ref="D43:G43"/>
    <mergeCell ref="A35:J35"/>
    <mergeCell ref="B37:J37"/>
    <mergeCell ref="A38:J38"/>
    <mergeCell ref="D39:G39"/>
    <mergeCell ref="B40:C40"/>
    <mergeCell ref="D40:G40"/>
    <mergeCell ref="B31:J31"/>
    <mergeCell ref="B32:J32"/>
    <mergeCell ref="C33:D33"/>
    <mergeCell ref="E33:F33"/>
    <mergeCell ref="H33:J33"/>
    <mergeCell ref="D34:E34"/>
    <mergeCell ref="B25:J25"/>
    <mergeCell ref="B26:J26"/>
    <mergeCell ref="B27:J27"/>
    <mergeCell ref="B28:J28"/>
    <mergeCell ref="B29:J29"/>
    <mergeCell ref="B30:J30"/>
    <mergeCell ref="D21:J21"/>
    <mergeCell ref="D23:H23"/>
    <mergeCell ref="D24:H24"/>
    <mergeCell ref="B14:C14"/>
    <mergeCell ref="D14:E14"/>
    <mergeCell ref="D15:E15"/>
    <mergeCell ref="G15:I15"/>
    <mergeCell ref="A16:D16"/>
    <mergeCell ref="A17:J17"/>
    <mergeCell ref="C95:K95"/>
    <mergeCell ref="B95:B96"/>
    <mergeCell ref="A95:A96"/>
    <mergeCell ref="A1:XFD1"/>
    <mergeCell ref="A2:J2"/>
    <mergeCell ref="B4:C4"/>
    <mergeCell ref="D4:J4"/>
    <mergeCell ref="B5:C5"/>
    <mergeCell ref="D5:J5"/>
    <mergeCell ref="B9:C9"/>
    <mergeCell ref="D9:J9"/>
    <mergeCell ref="D10:E10"/>
    <mergeCell ref="D11:E11"/>
    <mergeCell ref="D12:E12"/>
    <mergeCell ref="D13:E13"/>
    <mergeCell ref="B6:C6"/>
    <mergeCell ref="D6:J6"/>
    <mergeCell ref="B7:C7"/>
    <mergeCell ref="D7:J7"/>
    <mergeCell ref="B8:C8"/>
    <mergeCell ref="D8:J8"/>
    <mergeCell ref="D18:I18"/>
    <mergeCell ref="D19:J19"/>
    <mergeCell ref="B21:C21"/>
  </mergeCells>
  <printOptions horizontalCentered="1"/>
  <pageMargins left="0.15748031496062992" right="0.19685039370078741" top="0.51181102362204722" bottom="0.35433070866141736" header="0.31496062992125984" footer="0.31496062992125984"/>
  <pageSetup paperSize="9" scale="30" fitToHeight="20" orientation="landscape" r:id="rId1"/>
  <headerFooter>
    <oddHeader xml:space="preserve">&amp;L&amp;"Arial,Pogrubiony"&amp;22
&amp;C&amp;G&amp;R&amp;"Arial,Pogrubiony"&amp;20Wzór Karty Oceny Merytorycznej dla Działania 4.3. RPOWŚ 2014-2020&amp;"Arial,Normalny"&amp;10
</oddHeader>
    <oddFooter xml:space="preserve">&amp;C&amp;18Strona &amp;P z &amp;N
 </oddFooter>
  </headerFooter>
  <rowBreaks count="6" manualBreakCount="6">
    <brk id="15" max="12" man="1"/>
    <brk id="46" max="12" man="1"/>
    <brk id="64" max="12" man="1"/>
    <brk id="71" max="12" man="1"/>
    <brk id="86" max="12" man="1"/>
    <brk id="99" max="12" man="1"/>
  </rowBreaks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>
  <dimension ref="A2:N39"/>
  <sheetViews>
    <sheetView view="pageBreakPreview" topLeftCell="A16" zoomScale="40" zoomScaleNormal="100" zoomScaleSheetLayoutView="40" workbookViewId="0">
      <selection activeCell="D7" sqref="D7:I7"/>
    </sheetView>
  </sheetViews>
  <sheetFormatPr defaultRowHeight="26.25"/>
  <cols>
    <col min="1" max="1" width="14" style="210" customWidth="1"/>
    <col min="2" max="2" width="58.42578125" style="212" customWidth="1"/>
    <col min="3" max="3" width="59.140625" style="213" customWidth="1"/>
    <col min="4" max="4" width="34.28515625" style="213" customWidth="1"/>
    <col min="5" max="5" width="43" style="213" customWidth="1"/>
    <col min="6" max="6" width="21.42578125" style="213" customWidth="1"/>
    <col min="7" max="7" width="97.42578125" customWidth="1"/>
    <col min="8" max="8" width="61" customWidth="1"/>
    <col min="9" max="9" width="34.28515625" customWidth="1"/>
    <col min="10" max="10" width="45.7109375" customWidth="1"/>
  </cols>
  <sheetData>
    <row r="2" spans="1:14" ht="31.5">
      <c r="B2" s="211" t="s">
        <v>116</v>
      </c>
      <c r="C2" s="112">
        <f>'Oceniający 1 '!C15</f>
        <v>0</v>
      </c>
      <c r="D2" s="112"/>
      <c r="E2" s="197"/>
      <c r="F2" s="197"/>
      <c r="G2" s="197"/>
      <c r="H2" s="197"/>
      <c r="I2" s="197"/>
      <c r="J2" s="197"/>
      <c r="K2" s="197"/>
      <c r="L2" s="206"/>
      <c r="M2" s="206"/>
      <c r="N2" s="206"/>
    </row>
    <row r="3" spans="1:14" ht="31.5">
      <c r="A3" s="111"/>
      <c r="B3" s="112"/>
      <c r="C3" s="112"/>
      <c r="D3" s="197"/>
      <c r="E3" s="197"/>
      <c r="F3" s="197"/>
      <c r="G3" s="197"/>
      <c r="H3" s="197"/>
      <c r="I3" s="197"/>
      <c r="J3" s="197"/>
      <c r="K3" s="206"/>
      <c r="L3" s="206"/>
      <c r="M3" s="206"/>
      <c r="N3" s="206"/>
    </row>
    <row r="4" spans="1:14" ht="115.5" customHeight="1">
      <c r="A4" s="111"/>
      <c r="B4" s="442" t="s">
        <v>80</v>
      </c>
      <c r="C4" s="442"/>
      <c r="D4" s="474" t="s">
        <v>170</v>
      </c>
      <c r="E4" s="474"/>
      <c r="F4" s="474"/>
      <c r="G4" s="474"/>
      <c r="H4" s="474"/>
      <c r="I4" s="474"/>
      <c r="J4" s="197"/>
      <c r="K4" s="206"/>
      <c r="L4" s="206"/>
      <c r="M4" s="206"/>
      <c r="N4" s="206"/>
    </row>
    <row r="5" spans="1:14" ht="55.5" customHeight="1">
      <c r="A5" s="111"/>
      <c r="B5" s="435" t="s">
        <v>49</v>
      </c>
      <c r="C5" s="435"/>
      <c r="D5" s="443" t="s">
        <v>88</v>
      </c>
      <c r="E5" s="443"/>
      <c r="F5" s="443"/>
      <c r="G5" s="443"/>
      <c r="H5" s="443"/>
      <c r="I5" s="443"/>
      <c r="J5" s="443"/>
      <c r="K5" s="206"/>
      <c r="L5" s="206"/>
      <c r="M5" s="206"/>
      <c r="N5" s="206"/>
    </row>
    <row r="6" spans="1:14" ht="60.75" customHeight="1">
      <c r="A6" s="111"/>
      <c r="B6" s="435" t="s">
        <v>50</v>
      </c>
      <c r="C6" s="435"/>
      <c r="D6" s="436" t="str">
        <f>'Oceniający 2'!D6:J6</f>
        <v>4.3 Gospodarka wodno-ściekowa</v>
      </c>
      <c r="E6" s="436"/>
      <c r="F6" s="436"/>
      <c r="G6" s="436"/>
      <c r="H6" s="436"/>
      <c r="I6" s="436"/>
      <c r="J6" s="436"/>
      <c r="K6" s="206"/>
      <c r="L6" s="206"/>
      <c r="M6" s="206"/>
      <c r="N6" s="206"/>
    </row>
    <row r="7" spans="1:14" ht="107.25" customHeight="1">
      <c r="A7" s="111"/>
      <c r="B7" s="436" t="s">
        <v>53</v>
      </c>
      <c r="C7" s="436"/>
      <c r="D7" s="477" t="s">
        <v>165</v>
      </c>
      <c r="E7" s="477"/>
      <c r="F7" s="477"/>
      <c r="G7" s="477"/>
      <c r="H7" s="477"/>
      <c r="I7" s="477"/>
      <c r="J7" s="197"/>
      <c r="K7" s="206"/>
      <c r="L7" s="206"/>
      <c r="M7" s="206"/>
      <c r="N7" s="206"/>
    </row>
    <row r="8" spans="1:14" ht="48" customHeight="1">
      <c r="A8" s="111"/>
      <c r="B8" s="475" t="s">
        <v>81</v>
      </c>
      <c r="C8" s="475"/>
      <c r="D8" s="416">
        <f>'Oceniający 2'!D8:J8</f>
        <v>0</v>
      </c>
      <c r="E8" s="416"/>
      <c r="F8" s="416"/>
      <c r="G8" s="416"/>
      <c r="H8" s="197"/>
      <c r="I8" s="197"/>
      <c r="J8" s="197"/>
      <c r="K8" s="206"/>
      <c r="L8" s="206"/>
      <c r="M8" s="206"/>
      <c r="N8" s="206"/>
    </row>
    <row r="9" spans="1:14" ht="44.25" customHeight="1">
      <c r="A9" s="111"/>
      <c r="B9" s="205" t="s">
        <v>42</v>
      </c>
      <c r="C9" s="205"/>
      <c r="D9" s="416">
        <f>'Oceniający 2'!D9:J9</f>
        <v>0</v>
      </c>
      <c r="E9" s="416"/>
      <c r="F9" s="416"/>
      <c r="G9" s="416"/>
      <c r="H9" s="197"/>
      <c r="I9" s="197"/>
      <c r="J9" s="197"/>
      <c r="K9" s="206"/>
      <c r="L9" s="206"/>
      <c r="M9" s="206"/>
      <c r="N9" s="206"/>
    </row>
    <row r="10" spans="1:14" ht="44.25" customHeight="1">
      <c r="A10" s="111"/>
      <c r="B10" s="475" t="s">
        <v>1</v>
      </c>
      <c r="C10" s="475"/>
      <c r="D10" s="99">
        <f>'Oceniający 2'!D10:E10</f>
        <v>0</v>
      </c>
      <c r="E10" s="197"/>
      <c r="F10" s="197"/>
      <c r="G10" s="197"/>
      <c r="H10" s="197"/>
      <c r="I10" s="197"/>
      <c r="J10" s="197"/>
      <c r="K10" s="206"/>
      <c r="L10" s="206"/>
      <c r="M10" s="206"/>
      <c r="N10" s="206"/>
    </row>
    <row r="11" spans="1:14" ht="48" customHeight="1">
      <c r="A11" s="111"/>
      <c r="B11" s="2" t="s">
        <v>82</v>
      </c>
      <c r="C11" s="3"/>
      <c r="D11" s="99">
        <f>'Oceniający 2'!D11:E11</f>
        <v>0</v>
      </c>
      <c r="E11" s="476"/>
      <c r="F11" s="476"/>
      <c r="G11" s="476"/>
      <c r="H11" s="476"/>
      <c r="I11" s="197"/>
      <c r="J11" s="197"/>
      <c r="K11" s="206"/>
      <c r="L11" s="206"/>
      <c r="M11" s="206"/>
      <c r="N11" s="206"/>
    </row>
    <row r="12" spans="1:14" ht="49.5" customHeight="1">
      <c r="A12" s="111"/>
      <c r="B12" s="2" t="s">
        <v>125</v>
      </c>
      <c r="C12" s="3"/>
      <c r="D12" s="99">
        <f>'Oceniający 2'!D12:E12</f>
        <v>0</v>
      </c>
      <c r="E12" s="197"/>
      <c r="F12" s="197"/>
      <c r="G12" s="197"/>
      <c r="H12" s="197"/>
      <c r="I12" s="197"/>
      <c r="J12" s="197"/>
      <c r="K12" s="206"/>
      <c r="L12" s="206"/>
      <c r="M12" s="206"/>
      <c r="N12" s="206"/>
    </row>
    <row r="13" spans="1:14" ht="49.5" customHeight="1">
      <c r="A13" s="111"/>
      <c r="B13" s="2" t="str">
        <f>'Oceniający 1 '!B13</f>
        <v xml:space="preserve">- w tym EFRR: </v>
      </c>
      <c r="C13" s="3"/>
      <c r="D13" s="99">
        <f>'Oceniający 2'!D13:E13</f>
        <v>0</v>
      </c>
      <c r="E13" s="197"/>
      <c r="F13" s="197"/>
      <c r="G13" s="197"/>
      <c r="H13" s="197"/>
      <c r="I13" s="197"/>
      <c r="J13" s="197"/>
      <c r="K13" s="234"/>
      <c r="L13" s="234"/>
      <c r="M13" s="234"/>
      <c r="N13" s="234"/>
    </row>
    <row r="14" spans="1:14" ht="60.75" customHeight="1">
      <c r="A14" s="111"/>
      <c r="B14" s="448"/>
      <c r="C14" s="448"/>
      <c r="D14" s="99"/>
      <c r="E14" s="99"/>
      <c r="F14" s="197"/>
      <c r="G14" s="197"/>
      <c r="H14" s="197"/>
      <c r="I14" s="197"/>
      <c r="J14" s="197"/>
      <c r="K14" s="206"/>
      <c r="L14" s="206"/>
      <c r="M14" s="206"/>
      <c r="N14" s="206"/>
    </row>
    <row r="15" spans="1:14" ht="33.75">
      <c r="A15" s="111"/>
      <c r="B15" s="2"/>
      <c r="C15" s="3"/>
      <c r="D15" s="197"/>
      <c r="E15" s="197"/>
      <c r="F15" s="197"/>
      <c r="G15" s="197"/>
      <c r="H15" s="197"/>
      <c r="I15" s="197"/>
      <c r="J15" s="197"/>
      <c r="K15" s="206"/>
      <c r="L15" s="206"/>
      <c r="M15" s="206"/>
      <c r="N15" s="206"/>
    </row>
    <row r="16" spans="1:14" ht="33.75">
      <c r="A16" s="111"/>
      <c r="B16" s="2"/>
      <c r="C16" s="3"/>
      <c r="D16" s="197"/>
      <c r="E16" s="473" t="s">
        <v>95</v>
      </c>
      <c r="F16" s="473"/>
      <c r="G16" s="473"/>
      <c r="H16" s="473"/>
      <c r="I16" s="197"/>
      <c r="J16" s="197"/>
      <c r="K16" s="206"/>
      <c r="L16" s="206"/>
      <c r="M16" s="206"/>
      <c r="N16" s="206"/>
    </row>
    <row r="17" spans="1:14" ht="34.5" thickBot="1">
      <c r="A17" s="111"/>
      <c r="B17" s="2"/>
      <c r="C17" s="3"/>
      <c r="D17" s="197"/>
      <c r="E17" s="197"/>
      <c r="F17" s="197"/>
      <c r="G17" s="197"/>
      <c r="H17" s="197"/>
      <c r="I17" s="197"/>
      <c r="J17" s="197"/>
      <c r="K17" s="206"/>
      <c r="L17" s="206"/>
      <c r="M17" s="206"/>
      <c r="N17" s="206"/>
    </row>
    <row r="18" spans="1:14" ht="54" customHeight="1" thickTop="1">
      <c r="A18" s="111"/>
      <c r="B18" s="2"/>
      <c r="C18" s="5"/>
      <c r="D18" s="71"/>
      <c r="E18" s="469" t="s">
        <v>104</v>
      </c>
      <c r="F18" s="470"/>
      <c r="G18" s="72" t="s">
        <v>96</v>
      </c>
      <c r="H18" s="220" t="s">
        <v>97</v>
      </c>
      <c r="I18" s="218"/>
      <c r="J18" s="197"/>
      <c r="K18" s="206"/>
      <c r="L18" s="206"/>
      <c r="M18" s="206"/>
      <c r="N18" s="206"/>
    </row>
    <row r="19" spans="1:14" ht="57" customHeight="1">
      <c r="A19" s="111"/>
      <c r="B19" s="14"/>
      <c r="C19" s="14"/>
      <c r="D19" s="73" t="s">
        <v>102</v>
      </c>
      <c r="E19" s="471"/>
      <c r="F19" s="472"/>
      <c r="G19" s="281"/>
      <c r="H19" s="282"/>
      <c r="I19" s="219"/>
      <c r="J19" s="197"/>
      <c r="K19" s="206"/>
      <c r="L19" s="206"/>
      <c r="M19" s="206"/>
      <c r="N19" s="206"/>
    </row>
    <row r="20" spans="1:14" ht="51.75" customHeight="1">
      <c r="A20" s="111"/>
      <c r="B20" s="74"/>
      <c r="C20" s="197"/>
      <c r="D20" s="73" t="s">
        <v>103</v>
      </c>
      <c r="E20" s="471"/>
      <c r="F20" s="472"/>
      <c r="G20" s="283"/>
      <c r="H20" s="284"/>
      <c r="I20" s="219"/>
      <c r="J20" s="197"/>
      <c r="K20" s="206"/>
      <c r="L20" s="206"/>
      <c r="M20" s="206"/>
      <c r="N20" s="206"/>
    </row>
    <row r="21" spans="1:14" ht="59.25" customHeight="1" thickBot="1">
      <c r="A21" s="111"/>
      <c r="B21" s="74"/>
      <c r="C21" s="197"/>
      <c r="D21" s="75" t="s">
        <v>118</v>
      </c>
      <c r="E21" s="462"/>
      <c r="F21" s="463"/>
      <c r="G21" s="285"/>
      <c r="H21" s="286"/>
      <c r="I21" s="219"/>
      <c r="J21" s="197"/>
      <c r="K21" s="206"/>
      <c r="L21" s="206"/>
      <c r="M21" s="206"/>
      <c r="N21" s="206"/>
    </row>
    <row r="22" spans="1:14" ht="27" thickTop="1">
      <c r="A22" s="111"/>
      <c r="B22" s="74"/>
      <c r="C22" s="197"/>
      <c r="D22" s="197"/>
      <c r="E22" s="197"/>
      <c r="F22" s="197"/>
      <c r="G22" s="197"/>
      <c r="H22" s="197"/>
      <c r="I22" s="197"/>
      <c r="J22" s="197"/>
      <c r="K22" s="206"/>
      <c r="L22" s="206"/>
      <c r="M22" s="206"/>
      <c r="N22" s="4"/>
    </row>
    <row r="23" spans="1:14" ht="67.5" customHeight="1">
      <c r="A23" s="86"/>
      <c r="B23" s="76"/>
      <c r="C23" s="77"/>
      <c r="D23" s="77"/>
      <c r="E23" s="464" t="s">
        <v>98</v>
      </c>
      <c r="F23" s="464"/>
      <c r="G23" s="464"/>
      <c r="H23" s="464"/>
      <c r="I23" s="77"/>
      <c r="J23" s="77"/>
      <c r="K23" s="4"/>
      <c r="L23" s="4"/>
      <c r="M23" s="4"/>
      <c r="N23" s="4"/>
    </row>
    <row r="24" spans="1:14" ht="27" thickBot="1">
      <c r="A24" s="86"/>
      <c r="B24" s="206"/>
      <c r="C24" s="206"/>
      <c r="D24" s="206"/>
      <c r="E24" s="206"/>
      <c r="F24" s="206"/>
      <c r="G24" s="4"/>
      <c r="H24" s="4"/>
      <c r="I24" s="4"/>
      <c r="J24" s="4"/>
      <c r="K24" s="4"/>
      <c r="L24" s="4"/>
      <c r="M24" s="4"/>
      <c r="N24" s="4"/>
    </row>
    <row r="25" spans="1:14" ht="85.5" customHeight="1" thickTop="1">
      <c r="A25" s="86"/>
      <c r="B25" s="206"/>
      <c r="C25" s="465"/>
      <c r="D25" s="466"/>
      <c r="E25" s="467" t="s">
        <v>105</v>
      </c>
      <c r="F25" s="467"/>
      <c r="G25" s="468"/>
      <c r="H25" s="225" t="s">
        <v>127</v>
      </c>
      <c r="I25" s="221"/>
      <c r="J25" s="78"/>
      <c r="K25" s="78"/>
      <c r="L25" s="4"/>
      <c r="M25" s="4"/>
      <c r="N25" s="4"/>
    </row>
    <row r="26" spans="1:14" ht="47.25" customHeight="1">
      <c r="A26" s="86"/>
      <c r="B26" s="206"/>
      <c r="C26" s="455" t="s">
        <v>102</v>
      </c>
      <c r="D26" s="456"/>
      <c r="E26" s="457"/>
      <c r="F26" s="457"/>
      <c r="G26" s="458"/>
      <c r="H26" s="217">
        <f>'Oceniający 1 '!H85</f>
        <v>0</v>
      </c>
      <c r="I26" s="222"/>
      <c r="J26" s="79"/>
      <c r="K26" s="113"/>
      <c r="L26" s="4"/>
      <c r="M26" s="4"/>
      <c r="N26" s="4"/>
    </row>
    <row r="27" spans="1:14" ht="55.5" customHeight="1">
      <c r="A27" s="86"/>
      <c r="B27" s="206"/>
      <c r="C27" s="455" t="s">
        <v>113</v>
      </c>
      <c r="D27" s="456"/>
      <c r="E27" s="457"/>
      <c r="F27" s="457"/>
      <c r="G27" s="458"/>
      <c r="H27" s="217">
        <f>'Oceniający 2'!H85</f>
        <v>0</v>
      </c>
      <c r="I27" s="222"/>
      <c r="J27" s="79"/>
      <c r="K27" s="114"/>
      <c r="L27" s="4"/>
      <c r="M27" s="4"/>
      <c r="N27" s="4"/>
    </row>
    <row r="28" spans="1:14" ht="51" customHeight="1">
      <c r="A28" s="86"/>
      <c r="B28" s="206"/>
      <c r="C28" s="455" t="s">
        <v>119</v>
      </c>
      <c r="D28" s="456"/>
      <c r="E28" s="457"/>
      <c r="F28" s="457"/>
      <c r="G28" s="458"/>
      <c r="H28" s="217"/>
      <c r="I28" s="222"/>
      <c r="J28" s="79"/>
      <c r="K28" s="114"/>
      <c r="L28" s="4"/>
      <c r="M28" s="4"/>
      <c r="N28" s="4"/>
    </row>
    <row r="29" spans="1:14" ht="58.5" customHeight="1">
      <c r="A29" s="86"/>
      <c r="B29" s="206"/>
      <c r="C29" s="459" t="s">
        <v>106</v>
      </c>
      <c r="D29" s="460"/>
      <c r="E29" s="457"/>
      <c r="F29" s="457"/>
      <c r="G29" s="458"/>
      <c r="H29" s="217">
        <f>H26+H27</f>
        <v>0</v>
      </c>
      <c r="I29" s="222"/>
      <c r="J29" s="79"/>
      <c r="K29" s="114"/>
      <c r="L29" s="4"/>
      <c r="M29" s="4"/>
      <c r="N29" s="4"/>
    </row>
    <row r="30" spans="1:14" ht="53.25" thickBot="1">
      <c r="A30" s="86"/>
      <c r="B30" s="206"/>
      <c r="C30" s="449" t="s">
        <v>107</v>
      </c>
      <c r="D30" s="450"/>
      <c r="E30" s="450"/>
      <c r="F30" s="450"/>
      <c r="G30" s="451"/>
      <c r="H30" s="224">
        <f>H29/2</f>
        <v>0</v>
      </c>
      <c r="I30" s="223"/>
      <c r="J30" s="80"/>
      <c r="K30" s="115"/>
      <c r="L30" s="4"/>
      <c r="M30" s="4"/>
      <c r="N30" s="4"/>
    </row>
    <row r="31" spans="1:14" ht="53.25" thickTop="1">
      <c r="A31" s="86"/>
      <c r="B31" s="206"/>
      <c r="C31" s="82"/>
      <c r="D31" s="82"/>
      <c r="E31" s="82"/>
      <c r="F31" s="82"/>
      <c r="G31" s="82"/>
      <c r="H31" s="83"/>
      <c r="I31" s="83"/>
      <c r="J31" s="80"/>
      <c r="K31" s="115"/>
      <c r="L31" s="4"/>
      <c r="M31" s="4"/>
      <c r="N31" s="4"/>
    </row>
    <row r="32" spans="1:14" ht="31.5">
      <c r="A32" s="86"/>
      <c r="B32" s="84" t="s">
        <v>120</v>
      </c>
      <c r="C32" s="206"/>
      <c r="D32" s="94"/>
      <c r="E32" s="84" t="s">
        <v>40</v>
      </c>
      <c r="F32" s="461"/>
      <c r="G32" s="461"/>
      <c r="H32" s="4"/>
      <c r="I32" s="4"/>
      <c r="J32" s="4"/>
      <c r="K32" s="4"/>
      <c r="L32" s="4"/>
      <c r="M32" s="4"/>
      <c r="N32" s="4"/>
    </row>
    <row r="33" spans="1:14" ht="31.5">
      <c r="A33" s="86"/>
      <c r="B33" s="84"/>
      <c r="C33" s="206"/>
      <c r="D33" s="206"/>
      <c r="E33" s="84"/>
      <c r="F33" s="206"/>
      <c r="G33" s="4"/>
      <c r="H33" s="4"/>
      <c r="I33" s="4"/>
      <c r="J33" s="4"/>
      <c r="K33" s="4"/>
      <c r="L33" s="4"/>
      <c r="M33" s="4"/>
      <c r="N33" s="4"/>
    </row>
    <row r="34" spans="1:14" ht="31.5">
      <c r="A34" s="86"/>
      <c r="B34" s="84"/>
      <c r="C34" s="206"/>
      <c r="D34" s="206"/>
      <c r="E34" s="84"/>
      <c r="F34" s="206"/>
      <c r="G34" s="4"/>
      <c r="H34" s="4"/>
      <c r="I34" s="4"/>
      <c r="J34" s="4"/>
      <c r="K34" s="4"/>
      <c r="L34" s="4"/>
      <c r="M34" s="4"/>
      <c r="N34" s="4"/>
    </row>
    <row r="35" spans="1:14" ht="31.5">
      <c r="A35" s="86"/>
      <c r="B35" s="48"/>
      <c r="C35" s="48"/>
      <c r="D35" s="204" t="s">
        <v>108</v>
      </c>
      <c r="E35" s="204"/>
      <c r="F35" s="48"/>
      <c r="G35" s="10"/>
      <c r="H35" s="10"/>
      <c r="I35" s="10"/>
      <c r="J35" s="10"/>
      <c r="K35" s="4"/>
      <c r="L35" s="4"/>
      <c r="M35" s="4"/>
      <c r="N35" s="4"/>
    </row>
    <row r="36" spans="1:14" ht="31.5">
      <c r="A36" s="86"/>
      <c r="B36" s="48"/>
      <c r="C36" s="48"/>
      <c r="D36" s="48"/>
      <c r="E36" s="48"/>
      <c r="F36" s="48"/>
      <c r="G36" s="10"/>
      <c r="H36" s="10"/>
      <c r="I36" s="10"/>
      <c r="J36" s="10"/>
      <c r="K36" s="4"/>
      <c r="L36" s="4"/>
      <c r="M36" s="4"/>
      <c r="N36" s="117"/>
    </row>
    <row r="37" spans="1:14" ht="31.5">
      <c r="A37" s="116"/>
      <c r="B37" s="48"/>
      <c r="C37" s="48" t="s">
        <v>109</v>
      </c>
      <c r="D37" s="204" t="s">
        <v>111</v>
      </c>
      <c r="E37" s="48"/>
      <c r="F37" s="203" t="s">
        <v>110</v>
      </c>
      <c r="G37" s="48"/>
      <c r="H37" s="452" t="s">
        <v>112</v>
      </c>
      <c r="I37" s="452"/>
      <c r="J37" s="204" t="s">
        <v>110</v>
      </c>
      <c r="K37" s="117"/>
      <c r="L37" s="117"/>
      <c r="M37" s="117"/>
      <c r="N37" s="4"/>
    </row>
    <row r="38" spans="1:14">
      <c r="A38" s="86"/>
      <c r="B38" s="206"/>
      <c r="C38" s="206"/>
      <c r="D38" s="206"/>
      <c r="E38" s="206"/>
      <c r="F38" s="206"/>
      <c r="G38" s="4"/>
      <c r="H38" s="4"/>
      <c r="I38" s="4"/>
      <c r="J38" s="4"/>
      <c r="K38" s="4"/>
      <c r="L38" s="4"/>
      <c r="M38" s="4"/>
      <c r="N38" s="4"/>
    </row>
    <row r="39" spans="1:14" ht="28.5">
      <c r="A39" s="81" t="s">
        <v>115</v>
      </c>
      <c r="B39" s="453" t="s">
        <v>114</v>
      </c>
      <c r="C39" s="454"/>
      <c r="D39" s="454"/>
      <c r="E39" s="454"/>
      <c r="F39" s="454"/>
      <c r="G39" s="454"/>
      <c r="H39" s="454"/>
      <c r="I39" s="454"/>
      <c r="J39" s="454"/>
      <c r="K39" s="4"/>
      <c r="L39" s="4"/>
      <c r="M39" s="4"/>
    </row>
  </sheetData>
  <protectedRanges>
    <protectedRange sqref="B10:C19" name="Rozstęp1_1_2_1"/>
    <protectedRange sqref="C37:K37" name="Rozstęp1_2_1_1"/>
  </protectedRanges>
  <mergeCells count="34">
    <mergeCell ref="E11:H11"/>
    <mergeCell ref="B6:C6"/>
    <mergeCell ref="D6:J6"/>
    <mergeCell ref="B7:C7"/>
    <mergeCell ref="B8:C8"/>
    <mergeCell ref="D7:I7"/>
    <mergeCell ref="D8:G8"/>
    <mergeCell ref="D9:G9"/>
    <mergeCell ref="B4:C4"/>
    <mergeCell ref="D4:I4"/>
    <mergeCell ref="B5:C5"/>
    <mergeCell ref="D5:J5"/>
    <mergeCell ref="B10:C10"/>
    <mergeCell ref="E25:G25"/>
    <mergeCell ref="E18:F18"/>
    <mergeCell ref="E19:F19"/>
    <mergeCell ref="E20:F20"/>
    <mergeCell ref="E16:H16"/>
    <mergeCell ref="B14:C14"/>
    <mergeCell ref="C30:G30"/>
    <mergeCell ref="H37:I37"/>
    <mergeCell ref="B39:J39"/>
    <mergeCell ref="C28:D28"/>
    <mergeCell ref="E28:G28"/>
    <mergeCell ref="C29:D29"/>
    <mergeCell ref="E29:G29"/>
    <mergeCell ref="F32:G32"/>
    <mergeCell ref="C26:D26"/>
    <mergeCell ref="E26:G26"/>
    <mergeCell ref="C27:D27"/>
    <mergeCell ref="E27:G27"/>
    <mergeCell ref="E21:F21"/>
    <mergeCell ref="E23:H23"/>
    <mergeCell ref="C25:D25"/>
  </mergeCells>
  <pageMargins left="0.70866141732283472" right="0.70866141732283472" top="0.74803149606299213" bottom="0.74803149606299213" header="0.31496062992125984" footer="0.31496062992125984"/>
  <pageSetup paperSize="9" scale="25" orientation="landscape" r:id="rId1"/>
  <headerFooter>
    <oddHeader>&amp;C&amp;G&amp;R&amp;"Arial,Pogrubiony"&amp;20Wzór karty Oceny Merytorycznej dla Działania 4.3 RPOWŚ 2014-2020</oddHead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Arkusz4"/>
  <dimension ref="A1:M117"/>
  <sheetViews>
    <sheetView view="pageBreakPreview" topLeftCell="A106" zoomScale="40" zoomScaleNormal="50" zoomScaleSheetLayoutView="40" zoomScalePageLayoutView="40" workbookViewId="0">
      <selection activeCell="C93" sqref="C93:K93"/>
    </sheetView>
  </sheetViews>
  <sheetFormatPr defaultRowHeight="12.75"/>
  <cols>
    <col min="1" max="1" width="15" style="4" customWidth="1"/>
    <col min="2" max="2" width="59.5703125" style="1" customWidth="1"/>
    <col min="3" max="3" width="60.140625" style="1" customWidth="1"/>
    <col min="4" max="4" width="34.28515625" style="1" customWidth="1"/>
    <col min="5" max="5" width="43" style="1" customWidth="1"/>
    <col min="6" max="6" width="32.7109375" style="1" customWidth="1"/>
    <col min="7" max="7" width="52.140625" style="123" customWidth="1"/>
    <col min="8" max="8" width="27.140625" style="4" hidden="1" customWidth="1"/>
    <col min="9" max="9" width="27.140625" style="4" customWidth="1"/>
    <col min="10" max="10" width="35.140625" style="4" customWidth="1"/>
    <col min="11" max="11" width="92.42578125" style="4" customWidth="1"/>
    <col min="12" max="12" width="37.140625" style="4" customWidth="1"/>
    <col min="13" max="13" width="35.42578125" style="4" customWidth="1"/>
    <col min="14" max="16384" width="9.140625" style="4"/>
  </cols>
  <sheetData>
    <row r="1" spans="1:11" ht="143.25" customHeight="1">
      <c r="A1" s="227"/>
      <c r="B1" s="226"/>
      <c r="C1" s="226"/>
      <c r="D1" s="226"/>
      <c r="E1" s="226"/>
      <c r="F1" s="226"/>
      <c r="G1" s="226"/>
      <c r="H1" s="226"/>
      <c r="I1" s="226"/>
      <c r="J1" s="226"/>
      <c r="K1" s="226"/>
    </row>
    <row r="2" spans="1:11" s="123" customFormat="1" ht="130.5" customHeight="1">
      <c r="A2" s="441" t="s">
        <v>124</v>
      </c>
      <c r="B2" s="441"/>
      <c r="C2" s="441"/>
      <c r="D2" s="441"/>
      <c r="E2" s="441"/>
      <c r="F2" s="441"/>
      <c r="G2" s="441"/>
      <c r="H2" s="441"/>
      <c r="I2" s="441"/>
      <c r="J2" s="441"/>
      <c r="K2" s="441"/>
    </row>
    <row r="3" spans="1:11" s="123" customFormat="1" ht="130.5" customHeight="1">
      <c r="A3" s="15"/>
      <c r="B3" s="442" t="s">
        <v>80</v>
      </c>
      <c r="C3" s="574"/>
      <c r="D3" s="577" t="s">
        <v>170</v>
      </c>
      <c r="E3" s="577"/>
      <c r="F3" s="577"/>
      <c r="G3" s="577"/>
      <c r="H3" s="577"/>
      <c r="I3" s="577"/>
      <c r="J3" s="577"/>
      <c r="K3" s="577"/>
    </row>
    <row r="4" spans="1:11" s="18" customFormat="1" ht="76.5" customHeight="1">
      <c r="A4" s="124"/>
      <c r="B4" s="576" t="s">
        <v>49</v>
      </c>
      <c r="C4" s="576"/>
      <c r="D4" s="575" t="s">
        <v>88</v>
      </c>
      <c r="E4" s="575"/>
      <c r="F4" s="575"/>
      <c r="G4" s="575"/>
      <c r="H4" s="125"/>
      <c r="I4" s="125"/>
      <c r="J4" s="125"/>
    </row>
    <row r="5" spans="1:11" s="18" customFormat="1" ht="78" customHeight="1">
      <c r="B5" s="126" t="s">
        <v>50</v>
      </c>
      <c r="C5" s="126"/>
      <c r="D5" s="436" t="str">
        <f>'Oceniający 2'!D6:J6</f>
        <v>4.3 Gospodarka wodno-ściekowa</v>
      </c>
      <c r="E5" s="436"/>
      <c r="F5" s="436"/>
      <c r="G5" s="436"/>
      <c r="H5" s="436"/>
      <c r="I5" s="436"/>
      <c r="J5" s="436"/>
    </row>
    <row r="6" spans="1:11" s="18" customFormat="1" ht="150" customHeight="1">
      <c r="B6" s="126" t="s">
        <v>54</v>
      </c>
      <c r="C6" s="126"/>
      <c r="D6" s="572" t="str">
        <f>'Oceniający 2'!D7:J7</f>
        <v>Kompleksowe działania dot. gospodarowania odpadami z gospodarstw domowych</v>
      </c>
      <c r="E6" s="572"/>
      <c r="F6" s="572"/>
      <c r="G6" s="572"/>
      <c r="H6" s="572"/>
      <c r="I6" s="572"/>
      <c r="J6" s="572"/>
    </row>
    <row r="7" spans="1:11" s="47" customFormat="1" ht="61.5" customHeight="1">
      <c r="B7" s="2" t="s">
        <v>81</v>
      </c>
      <c r="C7" s="5"/>
      <c r="D7" s="571">
        <f>'Oceniający 2'!D8:J8</f>
        <v>0</v>
      </c>
      <c r="E7" s="571"/>
      <c r="F7" s="571"/>
      <c r="G7" s="571"/>
      <c r="H7" s="571"/>
      <c r="I7" s="571"/>
      <c r="J7" s="571"/>
    </row>
    <row r="8" spans="1:11" ht="80.25" customHeight="1">
      <c r="B8" s="2" t="s">
        <v>42</v>
      </c>
      <c r="C8" s="5"/>
      <c r="D8" s="570">
        <f>'Oceniający 2'!D9:J9</f>
        <v>0</v>
      </c>
      <c r="E8" s="570"/>
      <c r="F8" s="570"/>
      <c r="G8" s="570"/>
      <c r="H8" s="570"/>
      <c r="I8" s="570"/>
      <c r="J8" s="570"/>
    </row>
    <row r="9" spans="1:11" ht="84.75" customHeight="1">
      <c r="B9" s="2" t="s">
        <v>1</v>
      </c>
      <c r="C9" s="127"/>
      <c r="D9" s="569">
        <f>'Oceniający 2'!D10:E10</f>
        <v>0</v>
      </c>
      <c r="E9" s="569"/>
      <c r="F9" s="236"/>
      <c r="G9" s="237"/>
      <c r="H9" s="237"/>
      <c r="I9" s="237"/>
      <c r="J9" s="237"/>
    </row>
    <row r="10" spans="1:11" ht="84.75" customHeight="1">
      <c r="B10" s="2" t="s">
        <v>82</v>
      </c>
      <c r="C10" s="3"/>
      <c r="D10" s="569">
        <f>'Oceniający 2'!D11:E11</f>
        <v>0</v>
      </c>
      <c r="E10" s="569"/>
      <c r="F10" s="237"/>
      <c r="G10" s="237"/>
      <c r="H10" s="237"/>
      <c r="I10" s="237"/>
      <c r="J10" s="237"/>
    </row>
    <row r="11" spans="1:11" ht="84.75" customHeight="1">
      <c r="B11" s="2" t="s">
        <v>125</v>
      </c>
      <c r="C11" s="5"/>
      <c r="D11" s="569">
        <f>'Oceniający 2'!D12:E12</f>
        <v>0</v>
      </c>
      <c r="E11" s="569"/>
      <c r="F11" s="236"/>
      <c r="G11" s="236"/>
      <c r="H11" s="238"/>
      <c r="I11" s="238"/>
      <c r="J11" s="235"/>
    </row>
    <row r="12" spans="1:11" ht="84.75" customHeight="1">
      <c r="B12" s="120" t="str">
        <f>'[1]Oceniający 1'!$B$13</f>
        <v xml:space="preserve">- w tym EFRR: </v>
      </c>
      <c r="C12" s="5"/>
      <c r="D12" s="569">
        <f>'Oceniający 2'!D13:E13</f>
        <v>0</v>
      </c>
      <c r="E12" s="569"/>
      <c r="F12" s="236"/>
      <c r="G12" s="236"/>
      <c r="H12" s="238"/>
      <c r="I12" s="238"/>
      <c r="J12" s="235"/>
    </row>
    <row r="13" spans="1:11" ht="39.75" customHeight="1">
      <c r="B13" s="448"/>
      <c r="C13" s="448"/>
      <c r="D13" s="568"/>
      <c r="E13" s="568"/>
      <c r="F13" s="239"/>
      <c r="G13" s="239"/>
      <c r="H13" s="239"/>
      <c r="I13" s="239"/>
      <c r="J13" s="239"/>
    </row>
    <row r="14" spans="1:11" s="1" customFormat="1" ht="73.5" customHeight="1">
      <c r="A14" s="4"/>
      <c r="B14" s="94" t="s">
        <v>116</v>
      </c>
      <c r="C14" s="94">
        <f>'Oceniający 1 '!C15</f>
        <v>0</v>
      </c>
      <c r="D14" s="573"/>
      <c r="E14" s="573"/>
      <c r="F14" s="128"/>
      <c r="G14" s="431" t="s">
        <v>122</v>
      </c>
      <c r="H14" s="479"/>
      <c r="I14" s="479"/>
      <c r="J14" s="479"/>
      <c r="K14" s="294">
        <f>'Oceniający 1 '!J15</f>
        <v>0</v>
      </c>
    </row>
    <row r="15" spans="1:11" s="18" customFormat="1" ht="57" customHeight="1">
      <c r="B15" s="215" t="str">
        <f>B14</f>
        <v>Numer ewidencyjny wniosku:</v>
      </c>
      <c r="C15" s="291">
        <f>C14</f>
        <v>0</v>
      </c>
      <c r="D15" s="129"/>
      <c r="E15" s="130"/>
      <c r="F15" s="17"/>
      <c r="G15" s="110"/>
    </row>
    <row r="16" spans="1:11" s="18" customFormat="1" ht="57" customHeight="1">
      <c r="B16" s="63"/>
      <c r="C16" s="365" t="s">
        <v>100</v>
      </c>
      <c r="D16" s="365"/>
      <c r="E16" s="365"/>
      <c r="F16" s="365"/>
      <c r="G16" s="365"/>
      <c r="H16" s="365"/>
      <c r="I16" s="365"/>
      <c r="J16" s="365"/>
    </row>
    <row r="17" spans="1:13" s="18" customFormat="1" ht="57" customHeight="1">
      <c r="B17" s="63"/>
      <c r="C17" s="484" t="s">
        <v>75</v>
      </c>
      <c r="D17" s="484"/>
      <c r="E17" s="484"/>
      <c r="F17" s="484"/>
      <c r="G17" s="484"/>
      <c r="H17" s="484"/>
      <c r="I17" s="484"/>
      <c r="J17" s="484"/>
    </row>
    <row r="18" spans="1:13" ht="60.75" customHeight="1">
      <c r="A18" s="20" t="s">
        <v>14</v>
      </c>
      <c r="B18" s="21" t="s">
        <v>58</v>
      </c>
      <c r="C18" s="22"/>
      <c r="D18" s="398" t="s">
        <v>59</v>
      </c>
      <c r="E18" s="399"/>
      <c r="F18" s="399"/>
      <c r="G18" s="400"/>
      <c r="H18" s="23" t="s">
        <v>6</v>
      </c>
      <c r="I18" s="23" t="s">
        <v>6</v>
      </c>
      <c r="J18" s="23" t="s">
        <v>7</v>
      </c>
      <c r="K18" s="24" t="s">
        <v>8</v>
      </c>
    </row>
    <row r="19" spans="1:13" ht="105.75" customHeight="1">
      <c r="A19" s="25">
        <v>1</v>
      </c>
      <c r="B19" s="401" t="s">
        <v>60</v>
      </c>
      <c r="C19" s="402"/>
      <c r="D19" s="403" t="s">
        <v>61</v>
      </c>
      <c r="E19" s="404"/>
      <c r="F19" s="404"/>
      <c r="G19" s="405"/>
      <c r="H19" s="26"/>
      <c r="I19" s="26"/>
      <c r="J19" s="26"/>
      <c r="K19" s="27"/>
    </row>
    <row r="20" spans="1:13" ht="358.5" customHeight="1">
      <c r="A20" s="25">
        <v>2</v>
      </c>
      <c r="B20" s="401" t="s">
        <v>62</v>
      </c>
      <c r="C20" s="402"/>
      <c r="D20" s="403" t="s">
        <v>130</v>
      </c>
      <c r="E20" s="404"/>
      <c r="F20" s="404"/>
      <c r="G20" s="405"/>
      <c r="H20" s="26"/>
      <c r="I20" s="26"/>
      <c r="J20" s="26"/>
      <c r="K20" s="27"/>
      <c r="L20" s="47"/>
      <c r="M20" s="47"/>
    </row>
    <row r="21" spans="1:13" ht="104.25" customHeight="1">
      <c r="A21" s="25">
        <v>3</v>
      </c>
      <c r="B21" s="401" t="s">
        <v>63</v>
      </c>
      <c r="C21" s="402"/>
      <c r="D21" s="403" t="s">
        <v>64</v>
      </c>
      <c r="E21" s="404"/>
      <c r="F21" s="404"/>
      <c r="G21" s="405"/>
      <c r="H21" s="26"/>
      <c r="I21" s="26"/>
      <c r="J21" s="26"/>
      <c r="K21" s="27"/>
    </row>
    <row r="22" spans="1:13" s="52" customFormat="1" ht="285" customHeight="1">
      <c r="A22" s="25">
        <v>4</v>
      </c>
      <c r="B22" s="401" t="s">
        <v>65</v>
      </c>
      <c r="C22" s="402"/>
      <c r="D22" s="403" t="s">
        <v>66</v>
      </c>
      <c r="E22" s="404"/>
      <c r="F22" s="404"/>
      <c r="G22" s="405"/>
      <c r="H22" s="26"/>
      <c r="I22" s="26"/>
      <c r="J22" s="26"/>
      <c r="K22" s="27"/>
    </row>
    <row r="23" spans="1:13" ht="405.75" customHeight="1" thickBot="1">
      <c r="A23" s="176">
        <v>5</v>
      </c>
      <c r="B23" s="401" t="s">
        <v>67</v>
      </c>
      <c r="C23" s="402"/>
      <c r="D23" s="403" t="s">
        <v>117</v>
      </c>
      <c r="E23" s="404"/>
      <c r="F23" s="404"/>
      <c r="G23" s="405"/>
      <c r="H23" s="177"/>
      <c r="I23" s="177"/>
      <c r="J23" s="177"/>
      <c r="K23" s="178"/>
    </row>
    <row r="24" spans="1:13" ht="220.5" customHeight="1">
      <c r="A24" s="53">
        <v>6</v>
      </c>
      <c r="B24" s="401" t="s">
        <v>68</v>
      </c>
      <c r="C24" s="402"/>
      <c r="D24" s="403" t="s">
        <v>69</v>
      </c>
      <c r="E24" s="404"/>
      <c r="F24" s="404"/>
      <c r="G24" s="405"/>
      <c r="H24" s="174"/>
      <c r="I24" s="174"/>
      <c r="J24" s="174"/>
      <c r="K24" s="175"/>
    </row>
    <row r="25" spans="1:13" ht="202.5" customHeight="1">
      <c r="A25" s="25">
        <v>7</v>
      </c>
      <c r="B25" s="401" t="s">
        <v>136</v>
      </c>
      <c r="C25" s="402"/>
      <c r="D25" s="403" t="s">
        <v>131</v>
      </c>
      <c r="E25" s="404"/>
      <c r="F25" s="404"/>
      <c r="G25" s="405"/>
      <c r="H25" s="26"/>
      <c r="I25" s="26"/>
      <c r="J25" s="26"/>
      <c r="K25" s="27"/>
    </row>
    <row r="26" spans="1:13" ht="152.25" customHeight="1">
      <c r="A26" s="25">
        <v>8</v>
      </c>
      <c r="B26" s="401" t="s">
        <v>70</v>
      </c>
      <c r="C26" s="402"/>
      <c r="D26" s="403" t="s">
        <v>71</v>
      </c>
      <c r="E26" s="404"/>
      <c r="F26" s="404"/>
      <c r="G26" s="405"/>
      <c r="H26" s="26"/>
      <c r="I26" s="26"/>
      <c r="J26" s="26"/>
      <c r="K26" s="27"/>
    </row>
    <row r="27" spans="1:13" ht="174" customHeight="1" thickBot="1">
      <c r="A27" s="176">
        <v>9</v>
      </c>
      <c r="B27" s="401" t="s">
        <v>72</v>
      </c>
      <c r="C27" s="402"/>
      <c r="D27" s="403" t="s">
        <v>73</v>
      </c>
      <c r="E27" s="404"/>
      <c r="F27" s="404"/>
      <c r="G27" s="405"/>
      <c r="H27" s="177"/>
      <c r="I27" s="177"/>
      <c r="J27" s="177"/>
      <c r="K27" s="178"/>
    </row>
    <row r="28" spans="1:13" ht="75.75" customHeight="1">
      <c r="A28" s="179"/>
      <c r="B28" s="180"/>
      <c r="C28" s="180"/>
      <c r="D28" s="480" t="s">
        <v>89</v>
      </c>
      <c r="E28" s="480"/>
      <c r="F28" s="480"/>
      <c r="G28" s="480"/>
      <c r="H28" s="181"/>
      <c r="I28" s="181"/>
      <c r="J28" s="182"/>
      <c r="K28" s="183"/>
    </row>
    <row r="29" spans="1:13" ht="76.5" customHeight="1" thickBot="1">
      <c r="A29" s="131"/>
      <c r="B29" s="580" t="s">
        <v>90</v>
      </c>
      <c r="C29" s="580"/>
      <c r="D29" s="580"/>
      <c r="E29" s="580"/>
      <c r="F29" s="580"/>
      <c r="G29" s="580"/>
      <c r="H29" s="580"/>
      <c r="I29" s="580"/>
      <c r="J29" s="580"/>
      <c r="K29" s="132"/>
    </row>
    <row r="30" spans="1:13" ht="49.5" customHeight="1">
      <c r="A30" s="187" t="s">
        <v>14</v>
      </c>
      <c r="B30" s="184" t="s">
        <v>58</v>
      </c>
      <c r="C30" s="185"/>
      <c r="D30" s="481" t="s">
        <v>59</v>
      </c>
      <c r="E30" s="482"/>
      <c r="F30" s="482"/>
      <c r="G30" s="483"/>
      <c r="H30" s="186" t="s">
        <v>6</v>
      </c>
      <c r="I30" s="186" t="s">
        <v>6</v>
      </c>
      <c r="J30" s="190" t="s">
        <v>7</v>
      </c>
      <c r="K30" s="192" t="s">
        <v>8</v>
      </c>
    </row>
    <row r="31" spans="1:13" ht="94.5" customHeight="1">
      <c r="A31" s="188" t="s">
        <v>9</v>
      </c>
      <c r="B31" s="378"/>
      <c r="C31" s="380"/>
      <c r="D31" s="387"/>
      <c r="E31" s="388"/>
      <c r="F31" s="388"/>
      <c r="G31" s="389"/>
      <c r="H31" s="26"/>
      <c r="I31" s="26"/>
      <c r="J31" s="191"/>
      <c r="K31" s="193"/>
    </row>
    <row r="32" spans="1:13" ht="134.25" customHeight="1">
      <c r="A32" s="188" t="s">
        <v>10</v>
      </c>
      <c r="B32" s="378"/>
      <c r="C32" s="380"/>
      <c r="D32" s="387"/>
      <c r="E32" s="388"/>
      <c r="F32" s="388"/>
      <c r="G32" s="389"/>
      <c r="H32" s="26"/>
      <c r="I32" s="26"/>
      <c r="J32" s="191"/>
      <c r="K32" s="193"/>
    </row>
    <row r="33" spans="1:13" ht="102" customHeight="1">
      <c r="A33" s="188" t="s">
        <v>11</v>
      </c>
      <c r="B33" s="378"/>
      <c r="C33" s="380"/>
      <c r="D33" s="387"/>
      <c r="E33" s="388"/>
      <c r="F33" s="388"/>
      <c r="G33" s="389"/>
      <c r="H33" s="26"/>
      <c r="I33" s="26"/>
      <c r="J33" s="191"/>
      <c r="K33" s="193"/>
    </row>
    <row r="34" spans="1:13" ht="141.75" customHeight="1" thickBot="1">
      <c r="A34" s="188" t="s">
        <v>12</v>
      </c>
      <c r="B34" s="378"/>
      <c r="C34" s="380"/>
      <c r="D34" s="387"/>
      <c r="E34" s="388"/>
      <c r="F34" s="388"/>
      <c r="G34" s="389"/>
      <c r="H34" s="26"/>
      <c r="I34" s="26"/>
      <c r="J34" s="191"/>
      <c r="K34" s="193"/>
    </row>
    <row r="35" spans="1:13" ht="69.75" customHeight="1" thickTop="1">
      <c r="A35" s="189" t="s">
        <v>14</v>
      </c>
      <c r="B35" s="478" t="s">
        <v>33</v>
      </c>
      <c r="C35" s="478"/>
      <c r="D35" s="478"/>
      <c r="E35" s="478"/>
      <c r="F35" s="478"/>
      <c r="G35" s="478"/>
      <c r="H35" s="133" t="s">
        <v>34</v>
      </c>
      <c r="I35" s="354" t="s">
        <v>34</v>
      </c>
      <c r="J35" s="518"/>
      <c r="K35" s="194" t="s">
        <v>35</v>
      </c>
    </row>
    <row r="36" spans="1:13" ht="52.5" customHeight="1">
      <c r="A36" s="188" t="s">
        <v>9</v>
      </c>
      <c r="B36" s="351" t="s">
        <v>77</v>
      </c>
      <c r="C36" s="351"/>
      <c r="D36" s="351"/>
      <c r="E36" s="351"/>
      <c r="F36" s="351"/>
      <c r="G36" s="351"/>
      <c r="H36" s="581"/>
      <c r="I36" s="581"/>
      <c r="J36" s="376"/>
      <c r="K36" s="195"/>
      <c r="L36" s="47"/>
      <c r="M36" s="47"/>
    </row>
    <row r="37" spans="1:13" ht="45" customHeight="1">
      <c r="A37" s="188" t="s">
        <v>10</v>
      </c>
      <c r="B37" s="351" t="s">
        <v>36</v>
      </c>
      <c r="C37" s="351"/>
      <c r="D37" s="351"/>
      <c r="E37" s="351"/>
      <c r="F37" s="351"/>
      <c r="G37" s="351"/>
      <c r="H37" s="581"/>
      <c r="I37" s="581"/>
      <c r="J37" s="376"/>
      <c r="K37" s="195"/>
    </row>
    <row r="38" spans="1:13" ht="53.25" customHeight="1">
      <c r="A38" s="188" t="s">
        <v>11</v>
      </c>
      <c r="B38" s="351" t="s">
        <v>126</v>
      </c>
      <c r="C38" s="351"/>
      <c r="D38" s="351"/>
      <c r="E38" s="351"/>
      <c r="F38" s="351"/>
      <c r="G38" s="351"/>
      <c r="H38" s="581"/>
      <c r="I38" s="581"/>
      <c r="J38" s="376"/>
      <c r="K38" s="195"/>
    </row>
    <row r="39" spans="1:13" ht="54" customHeight="1">
      <c r="A39" s="241" t="s">
        <v>12</v>
      </c>
      <c r="B39" s="582" t="s">
        <v>128</v>
      </c>
      <c r="C39" s="582"/>
      <c r="D39" s="582"/>
      <c r="E39" s="582"/>
      <c r="F39" s="582"/>
      <c r="G39" s="582"/>
      <c r="H39" s="583"/>
      <c r="I39" s="583"/>
      <c r="J39" s="584"/>
      <c r="K39" s="242"/>
    </row>
    <row r="40" spans="1:13" ht="54" customHeight="1">
      <c r="A40" s="29"/>
      <c r="B40" s="230" t="str">
        <f>B14</f>
        <v>Numer ewidencyjny wniosku:</v>
      </c>
      <c r="C40" s="295">
        <f>C14</f>
        <v>0</v>
      </c>
      <c r="D40" s="30"/>
      <c r="E40" s="30"/>
      <c r="F40" s="30"/>
      <c r="G40" s="134"/>
      <c r="H40" s="43"/>
      <c r="I40" s="43"/>
      <c r="J40" s="43"/>
      <c r="K40" s="43"/>
    </row>
    <row r="41" spans="1:13" ht="54" customHeight="1">
      <c r="A41" s="29"/>
      <c r="B41" s="30"/>
      <c r="C41" s="410" t="s">
        <v>91</v>
      </c>
      <c r="D41" s="410"/>
      <c r="E41" s="410"/>
      <c r="F41" s="410"/>
      <c r="G41" s="410"/>
      <c r="H41" s="410"/>
      <c r="I41" s="410"/>
      <c r="J41" s="410"/>
      <c r="K41" s="43"/>
    </row>
    <row r="42" spans="1:13" ht="54" customHeight="1">
      <c r="A42" s="29"/>
      <c r="B42" s="30"/>
      <c r="C42" s="30"/>
      <c r="D42" s="30"/>
      <c r="E42" s="30"/>
      <c r="F42" s="30"/>
      <c r="G42" s="134"/>
      <c r="H42" s="43"/>
      <c r="I42" s="43"/>
      <c r="J42" s="43"/>
      <c r="K42" s="43"/>
    </row>
    <row r="43" spans="1:13" ht="54" customHeight="1">
      <c r="A43" s="29"/>
      <c r="B43" s="30"/>
      <c r="C43" s="30"/>
      <c r="D43" s="30"/>
      <c r="E43" s="30"/>
      <c r="F43" s="30"/>
      <c r="G43" s="134"/>
      <c r="H43" s="43"/>
      <c r="I43" s="43"/>
      <c r="J43" s="43"/>
      <c r="K43" s="43"/>
    </row>
    <row r="44" spans="1:13" ht="54" customHeight="1">
      <c r="A44" s="29"/>
      <c r="B44" s="30"/>
      <c r="C44" s="30"/>
      <c r="D44" s="30"/>
      <c r="E44" s="30"/>
      <c r="F44" s="30"/>
      <c r="G44" s="134"/>
      <c r="H44" s="43"/>
      <c r="I44" s="43"/>
      <c r="J44" s="43"/>
      <c r="K44" s="43"/>
    </row>
    <row r="45" spans="1:13" ht="54" customHeight="1">
      <c r="A45" s="29"/>
      <c r="B45" s="30"/>
      <c r="C45" s="30"/>
      <c r="D45" s="30"/>
      <c r="E45" s="30"/>
      <c r="F45" s="30"/>
      <c r="G45" s="134"/>
      <c r="H45" s="43"/>
      <c r="I45" s="43"/>
      <c r="J45" s="43"/>
      <c r="K45" s="43"/>
    </row>
    <row r="46" spans="1:13" ht="54" customHeight="1">
      <c r="A46" s="29"/>
      <c r="B46" s="30"/>
      <c r="C46" s="30"/>
      <c r="D46" s="30"/>
      <c r="E46" s="30"/>
      <c r="F46" s="30"/>
      <c r="G46" s="134"/>
      <c r="H46" s="43"/>
      <c r="I46" s="43"/>
      <c r="J46" s="43"/>
      <c r="K46" s="43"/>
    </row>
    <row r="47" spans="1:13" ht="54" customHeight="1">
      <c r="A47" s="29"/>
      <c r="B47" s="30"/>
      <c r="C47" s="30"/>
      <c r="D47" s="30"/>
      <c r="E47" s="30"/>
      <c r="F47" s="30"/>
      <c r="G47" s="134"/>
      <c r="H47" s="43"/>
      <c r="I47" s="43"/>
      <c r="J47" s="43"/>
      <c r="K47" s="43"/>
    </row>
    <row r="48" spans="1:13" ht="54" customHeight="1">
      <c r="A48" s="29"/>
      <c r="B48" s="30"/>
      <c r="C48" s="30"/>
      <c r="D48" s="30"/>
      <c r="E48" s="30"/>
      <c r="F48" s="30"/>
      <c r="G48" s="134"/>
      <c r="H48" s="43"/>
      <c r="I48" s="43"/>
      <c r="J48" s="43"/>
      <c r="K48" s="43"/>
    </row>
    <row r="49" spans="1:11" ht="54" customHeight="1">
      <c r="A49" s="29"/>
      <c r="B49" s="30"/>
      <c r="C49" s="30"/>
      <c r="D49" s="30"/>
      <c r="E49" s="30"/>
      <c r="F49" s="30"/>
      <c r="G49" s="134"/>
      <c r="H49" s="43"/>
      <c r="I49" s="43"/>
      <c r="J49" s="43"/>
      <c r="K49" s="43"/>
    </row>
    <row r="50" spans="1:11" ht="54" customHeight="1">
      <c r="A50" s="29"/>
      <c r="B50" s="30"/>
      <c r="C50" s="30"/>
      <c r="D50" s="30"/>
      <c r="E50" s="30"/>
      <c r="F50" s="30"/>
      <c r="G50" s="134"/>
      <c r="H50" s="43"/>
      <c r="I50" s="43"/>
      <c r="J50" s="43"/>
      <c r="K50" s="43"/>
    </row>
    <row r="51" spans="1:11" ht="54" customHeight="1">
      <c r="A51" s="29"/>
      <c r="B51" s="30"/>
      <c r="C51" s="30"/>
      <c r="D51" s="30"/>
      <c r="E51" s="30"/>
      <c r="F51" s="30"/>
      <c r="G51" s="134"/>
      <c r="H51" s="43"/>
      <c r="I51" s="43"/>
      <c r="J51" s="43"/>
      <c r="K51" s="43"/>
    </row>
    <row r="52" spans="1:11" ht="54" customHeight="1">
      <c r="A52" s="29"/>
      <c r="B52" s="30"/>
      <c r="C52" s="30"/>
      <c r="D52" s="30"/>
      <c r="E52" s="30"/>
      <c r="F52" s="30"/>
      <c r="G52" s="134"/>
      <c r="H52" s="43"/>
      <c r="I52" s="43"/>
      <c r="J52" s="43"/>
      <c r="K52" s="43"/>
    </row>
    <row r="53" spans="1:11" ht="54" customHeight="1">
      <c r="A53" s="29"/>
      <c r="B53" s="30"/>
      <c r="C53" s="30"/>
      <c r="D53" s="30"/>
      <c r="E53" s="30"/>
      <c r="F53" s="30"/>
      <c r="G53" s="134"/>
      <c r="H53" s="43"/>
      <c r="I53" s="43"/>
      <c r="J53" s="43"/>
      <c r="K53" s="43"/>
    </row>
    <row r="54" spans="1:11" ht="54" customHeight="1">
      <c r="A54" s="29"/>
      <c r="B54" s="30"/>
      <c r="C54" s="30"/>
      <c r="D54" s="30"/>
      <c r="E54" s="30"/>
      <c r="F54" s="30"/>
      <c r="G54" s="134"/>
      <c r="H54" s="43"/>
      <c r="I54" s="43"/>
      <c r="J54" s="43"/>
      <c r="K54" s="43"/>
    </row>
    <row r="55" spans="1:11" ht="54" customHeight="1">
      <c r="A55" s="29"/>
      <c r="B55" s="30"/>
      <c r="C55" s="30"/>
      <c r="D55" s="30"/>
      <c r="E55" s="30"/>
      <c r="F55" s="30"/>
      <c r="G55" s="134"/>
      <c r="H55" s="43"/>
      <c r="I55" s="43"/>
      <c r="J55" s="43"/>
      <c r="K55" s="43"/>
    </row>
    <row r="56" spans="1:11" ht="54" customHeight="1">
      <c r="A56" s="29"/>
      <c r="B56" s="30"/>
      <c r="C56" s="30"/>
      <c r="D56" s="30"/>
      <c r="E56" s="30"/>
      <c r="F56" s="30"/>
      <c r="G56" s="134"/>
      <c r="H56" s="43"/>
      <c r="I56" s="43"/>
      <c r="J56" s="43"/>
      <c r="K56" s="43"/>
    </row>
    <row r="57" spans="1:11" ht="54" customHeight="1">
      <c r="A57" s="29"/>
      <c r="B57" s="30"/>
      <c r="C57" s="30"/>
      <c r="D57" s="30"/>
      <c r="E57" s="30"/>
      <c r="F57" s="30"/>
      <c r="G57" s="134"/>
      <c r="H57" s="43"/>
      <c r="I57" s="43"/>
      <c r="J57" s="43"/>
      <c r="K57" s="43"/>
    </row>
    <row r="58" spans="1:11" ht="54" customHeight="1">
      <c r="A58" s="29"/>
      <c r="B58" s="30"/>
      <c r="C58" s="30"/>
      <c r="D58" s="30"/>
      <c r="E58" s="30"/>
      <c r="F58" s="30"/>
      <c r="G58" s="134"/>
      <c r="H58" s="43"/>
      <c r="I58" s="43"/>
      <c r="J58" s="43"/>
      <c r="K58" s="43"/>
    </row>
    <row r="59" spans="1:11" ht="54" customHeight="1">
      <c r="A59" s="29"/>
      <c r="B59" s="30"/>
      <c r="C59" s="30"/>
      <c r="D59" s="30"/>
      <c r="E59" s="30"/>
      <c r="F59" s="30"/>
      <c r="G59" s="134"/>
      <c r="H59" s="43"/>
      <c r="I59" s="43"/>
      <c r="J59" s="43"/>
      <c r="K59" s="43"/>
    </row>
    <row r="60" spans="1:11" ht="54" customHeight="1">
      <c r="A60" s="29"/>
      <c r="B60" s="30"/>
      <c r="C60" s="30"/>
      <c r="D60" s="30"/>
      <c r="E60" s="30"/>
      <c r="F60" s="30"/>
      <c r="G60" s="134"/>
      <c r="H60" s="43"/>
      <c r="I60" s="43"/>
      <c r="J60" s="43"/>
      <c r="K60" s="43"/>
    </row>
    <row r="61" spans="1:11" ht="54" customHeight="1">
      <c r="A61" s="29"/>
      <c r="B61" s="30"/>
      <c r="C61" s="30"/>
      <c r="D61" s="30"/>
      <c r="E61" s="30"/>
      <c r="F61" s="30"/>
      <c r="G61" s="134"/>
      <c r="H61" s="43"/>
      <c r="I61" s="43"/>
      <c r="J61" s="43"/>
      <c r="K61" s="43"/>
    </row>
    <row r="62" spans="1:11" ht="54" customHeight="1">
      <c r="A62" s="29"/>
      <c r="B62" s="30"/>
      <c r="C62" s="578" t="s">
        <v>84</v>
      </c>
      <c r="D62" s="578"/>
      <c r="E62" s="578"/>
      <c r="F62" s="578"/>
      <c r="G62" s="578"/>
      <c r="H62" s="43"/>
      <c r="I62" s="43"/>
      <c r="J62" s="43"/>
      <c r="K62" s="43"/>
    </row>
    <row r="63" spans="1:11" ht="54" customHeight="1">
      <c r="A63" s="29"/>
      <c r="B63" s="30"/>
      <c r="C63" s="30"/>
      <c r="D63" s="30"/>
      <c r="E63" s="30"/>
      <c r="F63" s="30"/>
      <c r="G63" s="134"/>
      <c r="H63" s="43"/>
      <c r="I63" s="43"/>
      <c r="J63" s="43"/>
      <c r="K63" s="43"/>
    </row>
    <row r="64" spans="1:11" ht="54" customHeight="1">
      <c r="A64" s="29"/>
      <c r="B64" s="30"/>
      <c r="C64" s="30"/>
      <c r="D64" s="30"/>
      <c r="E64" s="30"/>
      <c r="F64" s="30"/>
      <c r="G64" s="134"/>
      <c r="H64" s="43"/>
      <c r="I64" s="43"/>
      <c r="J64" s="43"/>
      <c r="K64" s="43"/>
    </row>
    <row r="65" spans="1:11" ht="54" customHeight="1">
      <c r="A65" s="29"/>
      <c r="B65" s="230" t="str">
        <f>B40</f>
        <v>Numer ewidencyjny wniosku:</v>
      </c>
      <c r="C65" s="295">
        <f>C14</f>
        <v>0</v>
      </c>
      <c r="D65" s="30"/>
      <c r="E65" s="30"/>
      <c r="F65" s="30"/>
      <c r="G65" s="134"/>
      <c r="H65" s="43"/>
      <c r="I65" s="43"/>
      <c r="J65" s="43"/>
      <c r="K65" s="43"/>
    </row>
    <row r="66" spans="1:11" ht="87.75" customHeight="1" thickBot="1">
      <c r="A66" s="29"/>
      <c r="B66" s="30"/>
      <c r="C66" s="410" t="s">
        <v>92</v>
      </c>
      <c r="D66" s="410"/>
      <c r="E66" s="410"/>
      <c r="F66" s="410"/>
      <c r="G66" s="410"/>
      <c r="H66" s="410"/>
      <c r="I66" s="135"/>
      <c r="J66" s="43"/>
      <c r="K66" s="43"/>
    </row>
    <row r="67" spans="1:11" ht="54" customHeight="1" thickTop="1">
      <c r="A67" s="495"/>
      <c r="B67" s="497" t="s">
        <v>15</v>
      </c>
      <c r="C67" s="498"/>
      <c r="D67" s="488" t="s">
        <v>17</v>
      </c>
      <c r="E67" s="488" t="s">
        <v>16</v>
      </c>
      <c r="F67" s="488" t="s">
        <v>44</v>
      </c>
      <c r="G67" s="490" t="s">
        <v>0</v>
      </c>
      <c r="H67" s="490"/>
      <c r="I67" s="585" t="s">
        <v>56</v>
      </c>
      <c r="J67" s="586"/>
      <c r="K67" s="587"/>
    </row>
    <row r="68" spans="1:11" ht="42" customHeight="1" thickBot="1">
      <c r="A68" s="496"/>
      <c r="B68" s="499"/>
      <c r="C68" s="500"/>
      <c r="D68" s="489"/>
      <c r="E68" s="489"/>
      <c r="F68" s="489"/>
      <c r="G68" s="491"/>
      <c r="H68" s="491"/>
      <c r="I68" s="588"/>
      <c r="J68" s="589"/>
      <c r="K68" s="590"/>
    </row>
    <row r="69" spans="1:11" ht="33.75" customHeight="1" thickTop="1">
      <c r="A69" s="503" t="s">
        <v>9</v>
      </c>
      <c r="B69" s="504" t="str">
        <f>'Oceniający 1 '!B78:C78</f>
        <v>Efektywność dofinansowania projektu</v>
      </c>
      <c r="C69" s="505"/>
      <c r="D69" s="508" t="str">
        <f>'Oceniający 1 '!D78</f>
        <v>1-4</v>
      </c>
      <c r="E69" s="510">
        <f>'Oceniający 1 '!E78</f>
        <v>4</v>
      </c>
      <c r="F69" s="511">
        <f>'Oceniający 1 '!F78</f>
        <v>16</v>
      </c>
      <c r="G69" s="486">
        <f>('Oceniający 1 '!H78+'Oceniający 2'!H78)/2</f>
        <v>0</v>
      </c>
      <c r="H69" s="486"/>
      <c r="I69" s="591">
        <f>'Oceniający 1 '!I78:J78</f>
        <v>0</v>
      </c>
      <c r="J69" s="592"/>
      <c r="K69" s="593"/>
    </row>
    <row r="70" spans="1:11" s="1" customFormat="1" ht="54" customHeight="1">
      <c r="A70" s="503"/>
      <c r="B70" s="506"/>
      <c r="C70" s="507"/>
      <c r="D70" s="509"/>
      <c r="E70" s="509"/>
      <c r="F70" s="502"/>
      <c r="G70" s="487"/>
      <c r="H70" s="487"/>
      <c r="I70" s="594"/>
      <c r="J70" s="595"/>
      <c r="K70" s="596"/>
    </row>
    <row r="71" spans="1:11" s="1" customFormat="1" ht="54" customHeight="1">
      <c r="A71" s="523" t="s">
        <v>10</v>
      </c>
      <c r="B71" s="541" t="str">
        <f>'Oceniający 1 '!B79:C79</f>
        <v>Wpływ projektu na realizację zobowiązań akcesyjnych w obszarze ochrony środowiska</v>
      </c>
      <c r="C71" s="542"/>
      <c r="D71" s="524" t="str">
        <f>'Oceniający 1 '!D79</f>
        <v>1-4</v>
      </c>
      <c r="E71" s="526">
        <f>'Oceniający 1 '!E79</f>
        <v>3</v>
      </c>
      <c r="F71" s="501">
        <f>'Oceniający 1 '!F79</f>
        <v>12</v>
      </c>
      <c r="G71" s="487">
        <f>('Oceniający 1 '!H79+'Oceniający 2'!H79)/2</f>
        <v>0</v>
      </c>
      <c r="H71" s="487"/>
      <c r="I71" s="597">
        <f>'Oceniający 1 '!I79:J79</f>
        <v>0</v>
      </c>
      <c r="J71" s="598"/>
      <c r="K71" s="599"/>
    </row>
    <row r="72" spans="1:11" s="1" customFormat="1" ht="48.75" customHeight="1">
      <c r="A72" s="523"/>
      <c r="B72" s="506"/>
      <c r="C72" s="507"/>
      <c r="D72" s="509"/>
      <c r="E72" s="509"/>
      <c r="F72" s="502"/>
      <c r="G72" s="487"/>
      <c r="H72" s="487"/>
      <c r="I72" s="594"/>
      <c r="J72" s="595"/>
      <c r="K72" s="596"/>
    </row>
    <row r="73" spans="1:11" ht="75" hidden="1" customHeight="1">
      <c r="A73" s="523" t="s">
        <v>11</v>
      </c>
      <c r="B73" s="529"/>
      <c r="C73" s="402"/>
      <c r="D73" s="526"/>
      <c r="E73" s="526"/>
      <c r="F73" s="501"/>
      <c r="G73" s="548"/>
      <c r="H73" s="549"/>
      <c r="I73" s="298"/>
      <c r="J73" s="552"/>
      <c r="K73" s="553"/>
    </row>
    <row r="74" spans="1:11" s="1" customFormat="1" ht="75" hidden="1" customHeight="1">
      <c r="A74" s="523"/>
      <c r="B74" s="530"/>
      <c r="C74" s="531"/>
      <c r="D74" s="509"/>
      <c r="E74" s="509"/>
      <c r="F74" s="502"/>
      <c r="G74" s="550"/>
      <c r="H74" s="551"/>
      <c r="I74" s="299"/>
      <c r="J74" s="552"/>
      <c r="K74" s="553"/>
    </row>
    <row r="75" spans="1:11" s="18" customFormat="1" ht="75" hidden="1" customHeight="1">
      <c r="A75" s="523" t="s">
        <v>11</v>
      </c>
      <c r="B75" s="532"/>
      <c r="C75" s="533"/>
      <c r="D75" s="524" t="s">
        <v>83</v>
      </c>
      <c r="E75" s="526">
        <f>'Oceniający 1 '!E80</f>
        <v>3</v>
      </c>
      <c r="F75" s="579">
        <f>'Oceniający 1 '!F80</f>
        <v>12</v>
      </c>
      <c r="G75" s="548">
        <f>('Oceniający 1 '!H80+'Oceniający 2'!H80)/2</f>
        <v>0</v>
      </c>
      <c r="H75" s="554"/>
      <c r="I75" s="300">
        <f>'Oceniający 1 '!I80:J80</f>
        <v>0</v>
      </c>
      <c r="J75" s="301"/>
      <c r="K75" s="302"/>
    </row>
    <row r="76" spans="1:11" s="18" customFormat="1" ht="150" customHeight="1">
      <c r="A76" s="523"/>
      <c r="B76" s="351" t="str">
        <f>'Oceniający 1 '!B80:C80</f>
        <v>Ilość odpadów / Liczba osób mieszkańców  objętych projektem</v>
      </c>
      <c r="C76" s="351"/>
      <c r="D76" s="525"/>
      <c r="E76" s="509"/>
      <c r="F76" s="579"/>
      <c r="G76" s="550"/>
      <c r="H76" s="555"/>
      <c r="I76" s="492">
        <f>'Oceniający 1 '!I80:J80</f>
        <v>0</v>
      </c>
      <c r="J76" s="493"/>
      <c r="K76" s="494"/>
    </row>
    <row r="77" spans="1:11" s="18" customFormat="1" ht="75" customHeight="1">
      <c r="A77" s="207" t="s">
        <v>12</v>
      </c>
      <c r="B77" s="351" t="str">
        <f>'Oceniający 1 '!B81:C81</f>
        <v>Efekt ekologiczny</v>
      </c>
      <c r="C77" s="351"/>
      <c r="D77" s="56" t="s">
        <v>152</v>
      </c>
      <c r="E77" s="255">
        <f>'Oceniający 1 '!E81</f>
        <v>2</v>
      </c>
      <c r="F77" s="240">
        <f>'Oceniający 1 '!F81</f>
        <v>6</v>
      </c>
      <c r="G77" s="137">
        <f>('Oceniający 1 '!H81+'Oceniający 2'!H81)/2</f>
        <v>0</v>
      </c>
      <c r="H77" s="138"/>
      <c r="I77" s="492">
        <f>'Oceniający 1 '!I81:J81</f>
        <v>0</v>
      </c>
      <c r="J77" s="493"/>
      <c r="K77" s="494"/>
    </row>
    <row r="78" spans="1:11" s="18" customFormat="1" ht="120" customHeight="1">
      <c r="A78" s="207" t="s">
        <v>13</v>
      </c>
      <c r="B78" s="351" t="str">
        <f>'Oceniający 1 '!B82:C82</f>
        <v>Kompleksowość projektu</v>
      </c>
      <c r="C78" s="351"/>
      <c r="D78" s="56" t="s">
        <v>134</v>
      </c>
      <c r="E78" s="136">
        <f>'Oceniający 1 '!E82</f>
        <v>3</v>
      </c>
      <c r="F78" s="240">
        <f>'Oceniający 1 '!F82</f>
        <v>6</v>
      </c>
      <c r="G78" s="289">
        <f>('Oceniający 1 '!H82+'Oceniający 2'!H82)/2</f>
        <v>0</v>
      </c>
      <c r="H78" s="138"/>
      <c r="I78" s="492">
        <f>'Oceniający 1 '!I82:J82</f>
        <v>0</v>
      </c>
      <c r="J78" s="493"/>
      <c r="K78" s="494"/>
    </row>
    <row r="79" spans="1:11" s="18" customFormat="1" ht="120" customHeight="1">
      <c r="A79" s="278" t="s">
        <v>93</v>
      </c>
      <c r="B79" s="347" t="str">
        <f>'Oceniający 1 '!B83:C83</f>
        <v>Projekt łączy działania o charakterze infrastrukturalnym z edukacyjnymi skierowanymi do lokalnej społeczności objętej projektem</v>
      </c>
      <c r="C79" s="347"/>
      <c r="D79" s="56" t="s">
        <v>153</v>
      </c>
      <c r="E79" s="255">
        <v>4</v>
      </c>
      <c r="F79" s="254">
        <f>'Oceniający 1 '!F83</f>
        <v>4</v>
      </c>
      <c r="G79" s="257">
        <f>('Oceniający 1 '!H82+'Oceniający 2'!H83)/2</f>
        <v>0</v>
      </c>
      <c r="H79" s="266"/>
      <c r="I79" s="492">
        <f>'Oceniający 1 '!I83:J83</f>
        <v>0</v>
      </c>
      <c r="J79" s="493"/>
      <c r="K79" s="494"/>
    </row>
    <row r="80" spans="1:11" s="18" customFormat="1" ht="120" customHeight="1">
      <c r="A80" s="278" t="s">
        <v>135</v>
      </c>
      <c r="B80" s="347" t="str">
        <f>'Oceniający 1 '!B84:C84</f>
        <v>Masa zbieranych lub przetwarzanych odpadów komunalnych w ramach projektu</v>
      </c>
      <c r="C80" s="347"/>
      <c r="D80" s="56" t="s">
        <v>154</v>
      </c>
      <c r="E80" s="255">
        <v>1</v>
      </c>
      <c r="F80" s="254">
        <f>'Oceniający 1 '!F84</f>
        <v>10</v>
      </c>
      <c r="G80" s="257">
        <f>('Oceniający 1 '!H83+'Oceniający 2'!H84)/2</f>
        <v>0</v>
      </c>
      <c r="H80" s="266"/>
      <c r="I80" s="492">
        <f>'Oceniający 1 '!I84:J84</f>
        <v>0</v>
      </c>
      <c r="J80" s="493"/>
      <c r="K80" s="494"/>
    </row>
    <row r="81" spans="1:11" s="18" customFormat="1" ht="75" customHeight="1" thickBot="1">
      <c r="A81" s="196"/>
      <c r="B81" s="534" t="s">
        <v>18</v>
      </c>
      <c r="C81" s="535"/>
      <c r="D81" s="139"/>
      <c r="E81" s="139"/>
      <c r="F81" s="243">
        <f>SUM(F69:F80)</f>
        <v>66</v>
      </c>
      <c r="G81" s="536">
        <f>SUM(G69:H80)</f>
        <v>0</v>
      </c>
      <c r="H81" s="537"/>
      <c r="I81" s="538"/>
      <c r="J81" s="539"/>
      <c r="K81" s="540"/>
    </row>
    <row r="82" spans="1:11" s="18" customFormat="1" ht="75" customHeight="1" thickTop="1">
      <c r="A82" s="140"/>
      <c r="B82" s="141"/>
      <c r="C82" s="142"/>
      <c r="D82" s="143"/>
      <c r="E82" s="19"/>
      <c r="F82" s="143"/>
      <c r="G82" s="144"/>
      <c r="H82" s="145"/>
      <c r="I82" s="145"/>
      <c r="J82" s="145"/>
      <c r="K82" s="145"/>
    </row>
    <row r="83" spans="1:11" s="18" customFormat="1" ht="75" customHeight="1">
      <c r="A83" s="140"/>
      <c r="B83" s="527" t="s">
        <v>78</v>
      </c>
      <c r="C83" s="527"/>
      <c r="D83" s="527"/>
      <c r="E83" s="527"/>
      <c r="F83" s="527"/>
      <c r="G83" s="527"/>
      <c r="H83" s="145"/>
      <c r="I83" s="145"/>
      <c r="J83" s="145"/>
      <c r="K83" s="145"/>
    </row>
    <row r="84" spans="1:11" s="18" customFormat="1" ht="75" customHeight="1">
      <c r="A84" s="140"/>
      <c r="B84" s="528"/>
      <c r="C84" s="528"/>
      <c r="D84" s="528"/>
      <c r="E84" s="528"/>
      <c r="F84" s="528"/>
      <c r="G84" s="528"/>
      <c r="H84" s="145"/>
      <c r="I84" s="145"/>
      <c r="J84" s="145"/>
      <c r="K84" s="145"/>
    </row>
    <row r="85" spans="1:11" s="18" customFormat="1" ht="54.75" customHeight="1">
      <c r="A85" s="140"/>
      <c r="B85" s="146"/>
      <c r="C85" s="142"/>
      <c r="D85" s="143"/>
      <c r="E85" s="19"/>
      <c r="F85" s="143"/>
      <c r="G85" s="144"/>
      <c r="H85" s="145"/>
      <c r="I85" s="145"/>
      <c r="J85" s="145"/>
      <c r="K85" s="145"/>
    </row>
    <row r="86" spans="1:11" s="18" customFormat="1" ht="54.75" customHeight="1" thickBot="1">
      <c r="A86" s="231" t="str">
        <f>B65</f>
        <v>Numer ewidencyjny wniosku:</v>
      </c>
      <c r="B86" s="231"/>
      <c r="C86" s="296">
        <f>C14</f>
        <v>0</v>
      </c>
      <c r="D86" s="229"/>
      <c r="E86" s="147"/>
      <c r="F86" s="148"/>
      <c r="G86" s="144"/>
      <c r="H86" s="145"/>
      <c r="I86" s="145"/>
      <c r="J86" s="145"/>
      <c r="K86" s="145"/>
    </row>
    <row r="87" spans="1:11" s="18" customFormat="1" ht="79.5" customHeight="1" thickTop="1" thickBot="1">
      <c r="A87" s="330" t="s">
        <v>94</v>
      </c>
      <c r="B87" s="331"/>
      <c r="C87" s="331"/>
      <c r="D87" s="331"/>
      <c r="E87" s="331"/>
      <c r="F87" s="331"/>
      <c r="G87" s="331"/>
      <c r="H87" s="331"/>
      <c r="I87" s="331"/>
      <c r="J87" s="331"/>
      <c r="K87" s="332"/>
    </row>
    <row r="88" spans="1:11" s="96" customFormat="1" ht="78" customHeight="1" thickTop="1">
      <c r="A88" s="32" t="s">
        <v>14</v>
      </c>
      <c r="B88" s="277" t="s">
        <v>15</v>
      </c>
      <c r="C88" s="333" t="s">
        <v>19</v>
      </c>
      <c r="D88" s="334"/>
      <c r="E88" s="334"/>
      <c r="F88" s="334"/>
      <c r="G88" s="334"/>
      <c r="H88" s="334"/>
      <c r="I88" s="334"/>
      <c r="J88" s="334"/>
      <c r="K88" s="335"/>
    </row>
    <row r="89" spans="1:11" s="18" customFormat="1" ht="304.5" customHeight="1">
      <c r="A89" s="320">
        <v>1</v>
      </c>
      <c r="B89" s="322" t="s">
        <v>132</v>
      </c>
      <c r="C89" s="544" t="s">
        <v>160</v>
      </c>
      <c r="D89" s="545"/>
      <c r="E89" s="545"/>
      <c r="F89" s="545"/>
      <c r="G89" s="545"/>
      <c r="H89" s="545"/>
      <c r="I89" s="545"/>
      <c r="J89" s="545"/>
      <c r="K89" s="546"/>
    </row>
    <row r="90" spans="1:11" s="110" customFormat="1" ht="1.5" customHeight="1">
      <c r="A90" s="321"/>
      <c r="B90" s="323"/>
      <c r="C90" s="519"/>
      <c r="D90" s="520"/>
      <c r="E90" s="520"/>
      <c r="F90" s="520"/>
      <c r="G90" s="520"/>
      <c r="H90" s="520"/>
      <c r="I90" s="520"/>
      <c r="J90" s="520"/>
      <c r="K90" s="521"/>
    </row>
    <row r="91" spans="1:11" s="96" customFormat="1" ht="350.25" customHeight="1">
      <c r="A91" s="232">
        <f>1+A89</f>
        <v>2</v>
      </c>
      <c r="B91" s="68" t="s">
        <v>147</v>
      </c>
      <c r="C91" s="312" t="s">
        <v>168</v>
      </c>
      <c r="D91" s="313"/>
      <c r="E91" s="313"/>
      <c r="F91" s="313"/>
      <c r="G91" s="313"/>
      <c r="H91" s="313"/>
      <c r="I91" s="313"/>
      <c r="J91" s="313"/>
      <c r="K91" s="314"/>
    </row>
    <row r="92" spans="1:11" s="96" customFormat="1" ht="328.5" customHeight="1">
      <c r="A92" s="209">
        <f>1+A91</f>
        <v>3</v>
      </c>
      <c r="B92" s="275" t="s">
        <v>148</v>
      </c>
      <c r="C92" s="315" t="s">
        <v>161</v>
      </c>
      <c r="D92" s="316"/>
      <c r="E92" s="316"/>
      <c r="F92" s="316"/>
      <c r="G92" s="316"/>
      <c r="H92" s="316"/>
      <c r="I92" s="316"/>
      <c r="J92" s="316"/>
      <c r="K92" s="317"/>
    </row>
    <row r="93" spans="1:11" ht="408.75" customHeight="1">
      <c r="A93" s="208" t="s">
        <v>12</v>
      </c>
      <c r="B93" s="69" t="s">
        <v>149</v>
      </c>
      <c r="C93" s="318" t="s">
        <v>169</v>
      </c>
      <c r="D93" s="318"/>
      <c r="E93" s="318"/>
      <c r="F93" s="318"/>
      <c r="G93" s="318"/>
      <c r="H93" s="318"/>
      <c r="I93" s="318"/>
      <c r="J93" s="318"/>
      <c r="K93" s="319"/>
    </row>
    <row r="94" spans="1:11" ht="201.75" customHeight="1">
      <c r="A94" s="320" t="s">
        <v>13</v>
      </c>
      <c r="B94" s="446" t="s">
        <v>133</v>
      </c>
      <c r="C94" s="324" t="s">
        <v>162</v>
      </c>
      <c r="D94" s="325"/>
      <c r="E94" s="325"/>
      <c r="F94" s="325"/>
      <c r="G94" s="325"/>
      <c r="H94" s="325"/>
      <c r="I94" s="325"/>
      <c r="J94" s="325"/>
      <c r="K94" s="326"/>
    </row>
    <row r="95" spans="1:11" ht="0.75" customHeight="1">
      <c r="A95" s="321"/>
      <c r="B95" s="447"/>
      <c r="C95" s="327"/>
      <c r="D95" s="328"/>
      <c r="E95" s="328"/>
      <c r="F95" s="328"/>
      <c r="G95" s="328"/>
      <c r="H95" s="328"/>
      <c r="I95" s="328"/>
      <c r="J95" s="328"/>
      <c r="K95" s="329"/>
    </row>
    <row r="96" spans="1:11" ht="219" customHeight="1">
      <c r="A96" s="208" t="s">
        <v>93</v>
      </c>
      <c r="B96" s="70" t="s">
        <v>150</v>
      </c>
      <c r="C96" s="306" t="s">
        <v>163</v>
      </c>
      <c r="D96" s="307"/>
      <c r="E96" s="307"/>
      <c r="F96" s="307"/>
      <c r="G96" s="307"/>
      <c r="H96" s="307"/>
      <c r="I96" s="307"/>
      <c r="J96" s="307"/>
      <c r="K96" s="308"/>
    </row>
    <row r="97" spans="1:11" ht="260.25" customHeight="1">
      <c r="A97" s="208" t="s">
        <v>135</v>
      </c>
      <c r="B97" s="70" t="s">
        <v>151</v>
      </c>
      <c r="C97" s="306" t="s">
        <v>164</v>
      </c>
      <c r="D97" s="307"/>
      <c r="E97" s="307"/>
      <c r="F97" s="307"/>
      <c r="G97" s="307"/>
      <c r="H97" s="307"/>
      <c r="I97" s="307"/>
      <c r="J97" s="307"/>
      <c r="K97" s="308"/>
    </row>
    <row r="98" spans="1:11" ht="41.25" customHeight="1">
      <c r="B98" s="94" t="str">
        <f>A86</f>
        <v>Numer ewidencyjny wniosku:</v>
      </c>
      <c r="C98" s="297">
        <f>C14</f>
        <v>0</v>
      </c>
      <c r="D98" s="149"/>
      <c r="E98" s="150"/>
      <c r="F98" s="17"/>
    </row>
    <row r="99" spans="1:11" ht="39.75" customHeight="1">
      <c r="A99" s="567"/>
      <c r="B99" s="567"/>
      <c r="C99" s="567"/>
      <c r="D99" s="567"/>
      <c r="E99" s="567"/>
      <c r="F99" s="567"/>
      <c r="G99" s="567"/>
      <c r="H99" s="567"/>
      <c r="I99" s="567"/>
      <c r="J99" s="567"/>
      <c r="K99" s="567"/>
    </row>
    <row r="100" spans="1:11" ht="68.25" customHeight="1">
      <c r="A100" s="151"/>
      <c r="B100" s="152"/>
      <c r="C100" s="485" t="s">
        <v>95</v>
      </c>
      <c r="D100" s="485"/>
      <c r="E100" s="485"/>
      <c r="F100" s="485"/>
      <c r="G100" s="485"/>
      <c r="H100" s="485"/>
      <c r="I100" s="485"/>
      <c r="J100" s="485"/>
      <c r="K100" s="153"/>
    </row>
    <row r="101" spans="1:11" ht="42.75" customHeight="1" thickBot="1">
      <c r="A101" s="566"/>
      <c r="B101" s="566"/>
      <c r="C101" s="566"/>
      <c r="D101" s="566"/>
      <c r="E101" s="566"/>
      <c r="F101" s="566"/>
      <c r="G101" s="566"/>
      <c r="H101" s="566"/>
      <c r="I101" s="566"/>
      <c r="J101" s="566"/>
      <c r="K101" s="566"/>
    </row>
    <row r="102" spans="1:11" ht="82.5" customHeight="1" thickTop="1">
      <c r="A102" s="154"/>
      <c r="B102" s="155"/>
      <c r="C102" s="155"/>
      <c r="D102" s="514" t="s">
        <v>96</v>
      </c>
      <c r="E102" s="515"/>
      <c r="F102" s="516" t="s">
        <v>97</v>
      </c>
      <c r="G102" s="517"/>
      <c r="H102" s="156"/>
      <c r="I102" s="156"/>
      <c r="J102" s="154"/>
      <c r="K102" s="157"/>
    </row>
    <row r="103" spans="1:11" s="1" customFormat="1" ht="31.5" customHeight="1">
      <c r="A103" s="522"/>
      <c r="B103" s="522"/>
      <c r="C103" s="522"/>
      <c r="D103" s="558"/>
      <c r="E103" s="559"/>
      <c r="F103" s="562"/>
      <c r="G103" s="563"/>
      <c r="H103" s="158"/>
      <c r="I103" s="158"/>
      <c r="J103" s="158"/>
      <c r="K103" s="158"/>
    </row>
    <row r="104" spans="1:11" ht="67.5" customHeight="1" thickBot="1">
      <c r="A104" s="522"/>
      <c r="B104" s="522"/>
      <c r="C104" s="522"/>
      <c r="D104" s="560"/>
      <c r="E104" s="561"/>
      <c r="F104" s="564"/>
      <c r="G104" s="565"/>
      <c r="H104" s="158"/>
      <c r="I104" s="158"/>
      <c r="J104" s="158"/>
      <c r="K104" s="158"/>
    </row>
    <row r="105" spans="1:11" ht="75.75" customHeight="1" thickTop="1">
      <c r="A105" s="159"/>
      <c r="B105" s="547"/>
      <c r="C105" s="547"/>
      <c r="D105" s="556"/>
      <c r="E105" s="557"/>
      <c r="F105" s="557"/>
      <c r="G105" s="557"/>
      <c r="H105" s="557"/>
      <c r="I105" s="557"/>
      <c r="J105" s="557"/>
      <c r="K105" s="557"/>
    </row>
    <row r="106" spans="1:11" ht="87" customHeight="1">
      <c r="A106" s="159"/>
      <c r="B106" s="547"/>
      <c r="C106" s="547"/>
      <c r="D106" s="410" t="s">
        <v>98</v>
      </c>
      <c r="E106" s="410"/>
      <c r="F106" s="214"/>
      <c r="G106" s="214"/>
      <c r="H106" s="214"/>
      <c r="I106" s="214"/>
      <c r="J106" s="214"/>
      <c r="K106" s="214"/>
    </row>
    <row r="107" spans="1:11" ht="87" customHeight="1">
      <c r="A107" s="159"/>
      <c r="B107" s="160"/>
      <c r="C107" s="160"/>
      <c r="D107" s="513" t="s">
        <v>99</v>
      </c>
      <c r="E107" s="513"/>
      <c r="F107" s="513"/>
      <c r="G107" s="228">
        <f>'wynik oceny'!H30</f>
        <v>0</v>
      </c>
      <c r="H107" s="161"/>
      <c r="I107" s="161"/>
      <c r="J107" s="161"/>
      <c r="K107" s="161"/>
    </row>
    <row r="108" spans="1:11" ht="87" customHeight="1">
      <c r="A108" s="159"/>
      <c r="B108" s="512" t="s">
        <v>37</v>
      </c>
      <c r="C108" s="512"/>
      <c r="D108" s="512"/>
      <c r="E108" s="512"/>
      <c r="F108" s="162" t="s">
        <v>40</v>
      </c>
      <c r="G108" s="161"/>
      <c r="H108" s="161"/>
      <c r="I108" s="161"/>
      <c r="J108" s="161"/>
      <c r="K108" s="161"/>
    </row>
    <row r="109" spans="1:11" ht="48" customHeight="1">
      <c r="A109" s="159"/>
      <c r="B109" s="160"/>
      <c r="C109" s="160"/>
      <c r="D109" s="163"/>
      <c r="E109" s="164"/>
      <c r="F109" s="164"/>
      <c r="G109" s="165"/>
      <c r="H109" s="164"/>
      <c r="I109" s="164"/>
      <c r="J109" s="164"/>
      <c r="K109" s="164"/>
    </row>
    <row r="110" spans="1:11" ht="58.5" customHeight="1">
      <c r="A110" s="166"/>
      <c r="B110" s="167"/>
      <c r="C110" s="166"/>
      <c r="D110" s="166"/>
      <c r="E110" s="166"/>
      <c r="F110" s="166"/>
      <c r="G110" s="167"/>
      <c r="H110" s="167"/>
      <c r="I110" s="167"/>
      <c r="J110" s="167"/>
      <c r="K110" s="168"/>
    </row>
    <row r="111" spans="1:11" ht="34.5" hidden="1" customHeight="1">
      <c r="A111" s="168"/>
      <c r="B111" s="543"/>
      <c r="C111" s="543"/>
      <c r="D111" s="543"/>
      <c r="E111" s="543"/>
      <c r="F111" s="169"/>
      <c r="G111" s="170"/>
      <c r="H111" s="142"/>
      <c r="I111" s="142"/>
      <c r="J111" s="142"/>
      <c r="K111" s="168"/>
    </row>
    <row r="112" spans="1:11" ht="35.25" hidden="1" customHeight="1">
      <c r="A112" s="142"/>
      <c r="B112" s="543"/>
      <c r="C112" s="543"/>
      <c r="D112" s="543"/>
      <c r="E112" s="543"/>
      <c r="F112" s="169"/>
      <c r="G112" s="170"/>
      <c r="H112" s="142"/>
      <c r="I112" s="142"/>
      <c r="J112" s="142"/>
      <c r="K112" s="142"/>
    </row>
    <row r="113" spans="1:11" ht="35.25" hidden="1" customHeight="1">
      <c r="A113" s="145"/>
      <c r="B113" s="543"/>
      <c r="C113" s="543"/>
      <c r="D113" s="543"/>
      <c r="E113" s="543"/>
      <c r="F113" s="169"/>
      <c r="G113" s="170"/>
      <c r="H113" s="142"/>
      <c r="I113" s="142"/>
      <c r="J113" s="142"/>
      <c r="K113" s="134"/>
    </row>
    <row r="114" spans="1:11" ht="35.25" hidden="1" customHeight="1">
      <c r="A114" s="145"/>
      <c r="B114" s="543"/>
      <c r="C114" s="543"/>
      <c r="D114" s="543"/>
      <c r="E114" s="141"/>
      <c r="F114" s="169"/>
      <c r="G114" s="170"/>
      <c r="H114" s="142"/>
      <c r="I114" s="142"/>
      <c r="J114" s="142"/>
      <c r="K114" s="134"/>
    </row>
    <row r="115" spans="1:11" ht="35.25" hidden="1" customHeight="1">
      <c r="A115" s="142"/>
      <c r="B115" s="141"/>
      <c r="C115" s="141"/>
      <c r="D115" s="141"/>
      <c r="E115" s="141"/>
      <c r="F115" s="169"/>
      <c r="G115" s="170"/>
      <c r="H115" s="142"/>
      <c r="I115" s="142"/>
      <c r="J115" s="142"/>
      <c r="K115" s="142"/>
    </row>
    <row r="116" spans="1:11" ht="35.25" hidden="1" customHeight="1">
      <c r="A116" s="142"/>
      <c r="B116" s="543"/>
      <c r="C116" s="543"/>
      <c r="D116" s="543"/>
      <c r="E116" s="141"/>
      <c r="F116" s="169"/>
      <c r="G116" s="170"/>
      <c r="H116" s="142"/>
      <c r="I116" s="142"/>
      <c r="J116" s="142"/>
      <c r="K116" s="142"/>
    </row>
    <row r="117" spans="1:11" ht="35.25" customHeight="1">
      <c r="A117" s="19"/>
      <c r="B117" s="171"/>
      <c r="C117" s="172"/>
      <c r="D117" s="172"/>
      <c r="E117" s="173"/>
      <c r="F117" s="173"/>
      <c r="G117" s="173"/>
      <c r="H117" s="19"/>
      <c r="I117" s="19"/>
      <c r="J117" s="19"/>
      <c r="K117" s="29"/>
    </row>
  </sheetData>
  <sheetProtection formatCells="0" formatColumns="0" formatRows="0"/>
  <protectedRanges>
    <protectedRange sqref="H19:J20" name="Zakres5_3"/>
    <protectedRange sqref="H19:J20" name="Zakres6_3"/>
    <protectedRange sqref="H22:J27" name="Zakres9_3"/>
    <protectedRange sqref="H36:K66" name="Zakres7"/>
    <protectedRange sqref="H31:J34" name="Zakres9_4"/>
    <protectedRange sqref="B12" name="Rozstęp1_1"/>
  </protectedRanges>
  <mergeCells count="148">
    <mergeCell ref="C41:J41"/>
    <mergeCell ref="C62:G62"/>
    <mergeCell ref="F75:F76"/>
    <mergeCell ref="D11:E11"/>
    <mergeCell ref="D27:G27"/>
    <mergeCell ref="B24:C24"/>
    <mergeCell ref="D24:G24"/>
    <mergeCell ref="D33:G33"/>
    <mergeCell ref="B29:J29"/>
    <mergeCell ref="H36:J36"/>
    <mergeCell ref="B37:G37"/>
    <mergeCell ref="H37:J37"/>
    <mergeCell ref="B34:C34"/>
    <mergeCell ref="D34:G34"/>
    <mergeCell ref="B38:G38"/>
    <mergeCell ref="B39:G39"/>
    <mergeCell ref="H39:J39"/>
    <mergeCell ref="H38:J38"/>
    <mergeCell ref="I67:K68"/>
    <mergeCell ref="I69:K70"/>
    <mergeCell ref="I71:K72"/>
    <mergeCell ref="B31:C31"/>
    <mergeCell ref="D31:G31"/>
    <mergeCell ref="B32:C32"/>
    <mergeCell ref="A2:K2"/>
    <mergeCell ref="D13:E13"/>
    <mergeCell ref="D9:E9"/>
    <mergeCell ref="D10:E10"/>
    <mergeCell ref="D8:J8"/>
    <mergeCell ref="D7:J7"/>
    <mergeCell ref="D6:J6"/>
    <mergeCell ref="D14:E14"/>
    <mergeCell ref="B3:C3"/>
    <mergeCell ref="D4:G4"/>
    <mergeCell ref="B4:C4"/>
    <mergeCell ref="D3:K3"/>
    <mergeCell ref="D5:J5"/>
    <mergeCell ref="B13:C13"/>
    <mergeCell ref="D12:E12"/>
    <mergeCell ref="B116:D116"/>
    <mergeCell ref="B111:E111"/>
    <mergeCell ref="C89:K89"/>
    <mergeCell ref="B113:E113"/>
    <mergeCell ref="B106:C106"/>
    <mergeCell ref="C93:K93"/>
    <mergeCell ref="G71:H72"/>
    <mergeCell ref="G73:H74"/>
    <mergeCell ref="J73:K74"/>
    <mergeCell ref="G75:H76"/>
    <mergeCell ref="B77:C77"/>
    <mergeCell ref="B78:C78"/>
    <mergeCell ref="D105:K105"/>
    <mergeCell ref="B103:C104"/>
    <mergeCell ref="D103:E104"/>
    <mergeCell ref="F103:G104"/>
    <mergeCell ref="C95:K95"/>
    <mergeCell ref="C96:K96"/>
    <mergeCell ref="B114:D114"/>
    <mergeCell ref="B112:E112"/>
    <mergeCell ref="A101:K101"/>
    <mergeCell ref="A99:K99"/>
    <mergeCell ref="A87:K87"/>
    <mergeCell ref="B105:C105"/>
    <mergeCell ref="A103:A104"/>
    <mergeCell ref="A75:A76"/>
    <mergeCell ref="D75:D76"/>
    <mergeCell ref="E75:E76"/>
    <mergeCell ref="C66:H66"/>
    <mergeCell ref="B83:G83"/>
    <mergeCell ref="B84:G84"/>
    <mergeCell ref="A73:A74"/>
    <mergeCell ref="D73:D74"/>
    <mergeCell ref="E73:E74"/>
    <mergeCell ref="F73:F74"/>
    <mergeCell ref="B73:C73"/>
    <mergeCell ref="B74:C74"/>
    <mergeCell ref="B75:C75"/>
    <mergeCell ref="B76:C76"/>
    <mergeCell ref="B79:C79"/>
    <mergeCell ref="B81:C81"/>
    <mergeCell ref="G81:H81"/>
    <mergeCell ref="C94:K94"/>
    <mergeCell ref="I81:K81"/>
    <mergeCell ref="A71:A72"/>
    <mergeCell ref="B71:C72"/>
    <mergeCell ref="D71:D72"/>
    <mergeCell ref="E71:E72"/>
    <mergeCell ref="B108:C108"/>
    <mergeCell ref="D108:E108"/>
    <mergeCell ref="B25:C25"/>
    <mergeCell ref="D25:G25"/>
    <mergeCell ref="B26:C26"/>
    <mergeCell ref="D26:G26"/>
    <mergeCell ref="D20:G20"/>
    <mergeCell ref="D18:G18"/>
    <mergeCell ref="D107:F107"/>
    <mergeCell ref="D102:E102"/>
    <mergeCell ref="F102:G102"/>
    <mergeCell ref="D106:E106"/>
    <mergeCell ref="C97:K97"/>
    <mergeCell ref="C92:K92"/>
    <mergeCell ref="I35:J35"/>
    <mergeCell ref="D19:G19"/>
    <mergeCell ref="B20:C20"/>
    <mergeCell ref="B33:C33"/>
    <mergeCell ref="B19:C19"/>
    <mergeCell ref="C90:K90"/>
    <mergeCell ref="C88:K88"/>
    <mergeCell ref="C91:K91"/>
    <mergeCell ref="I77:K77"/>
    <mergeCell ref="I78:K78"/>
    <mergeCell ref="C100:J100"/>
    <mergeCell ref="G69:H70"/>
    <mergeCell ref="F67:F68"/>
    <mergeCell ref="G67:H68"/>
    <mergeCell ref="I79:K79"/>
    <mergeCell ref="I80:K80"/>
    <mergeCell ref="I76:K76"/>
    <mergeCell ref="A89:A90"/>
    <mergeCell ref="B89:B90"/>
    <mergeCell ref="A94:A95"/>
    <mergeCell ref="B94:B95"/>
    <mergeCell ref="A67:A68"/>
    <mergeCell ref="B67:C68"/>
    <mergeCell ref="D67:D68"/>
    <mergeCell ref="E67:E68"/>
    <mergeCell ref="F71:F72"/>
    <mergeCell ref="A69:A70"/>
    <mergeCell ref="B69:C70"/>
    <mergeCell ref="D69:D70"/>
    <mergeCell ref="E69:E70"/>
    <mergeCell ref="F69:F70"/>
    <mergeCell ref="B80:C80"/>
    <mergeCell ref="D32:G32"/>
    <mergeCell ref="B35:G35"/>
    <mergeCell ref="B36:G36"/>
    <mergeCell ref="G14:J14"/>
    <mergeCell ref="B21:C21"/>
    <mergeCell ref="D21:G21"/>
    <mergeCell ref="B22:C22"/>
    <mergeCell ref="D22:G22"/>
    <mergeCell ref="B23:C23"/>
    <mergeCell ref="D23:G23"/>
    <mergeCell ref="D28:G28"/>
    <mergeCell ref="D30:G30"/>
    <mergeCell ref="C16:J16"/>
    <mergeCell ref="C17:J17"/>
    <mergeCell ref="B27:C27"/>
  </mergeCells>
  <phoneticPr fontId="0" type="noConversion"/>
  <printOptions horizontalCentered="1"/>
  <pageMargins left="0.15748031496062992" right="0.19685039370078741" top="0.6692913385826772" bottom="0.47244094488188981" header="0.15748031496062992" footer="0.15748031496062992"/>
  <pageSetup paperSize="9" scale="25" fitToHeight="20" orientation="landscape" r:id="rId1"/>
  <headerFooter alignWithMargins="0">
    <oddHeader xml:space="preserve">&amp;L&amp;20Karta informacyjna dla Wnioskodawcy RPOWŚ 2014-2020&amp;C&amp;G&amp;R&amp;"Arial,Pogrubiony"&amp;22Wynik Oceny Merytorycznej dla Działania 4.3 RPOWŚ 2014-2020 </oddHeader>
    <oddFooter xml:space="preserve">&amp;C&amp;18Strona &amp;P z &amp;N
</oddFooter>
  </headerFooter>
  <rowBreaks count="6" manualBreakCount="6">
    <brk id="14" max="10" man="1"/>
    <brk id="23" max="10" man="1"/>
    <brk id="39" max="9" man="1"/>
    <brk id="64" max="9" man="1"/>
    <brk id="85" max="10" man="1"/>
    <brk id="97" min="2" max="9" man="1"/>
  </rowBreaks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Zakresy nazwane</vt:lpstr>
      </vt:variant>
      <vt:variant>
        <vt:i4>3</vt:i4>
      </vt:variant>
    </vt:vector>
  </HeadingPairs>
  <TitlesOfParts>
    <vt:vector size="7" baseType="lpstr">
      <vt:lpstr>Oceniający 1 </vt:lpstr>
      <vt:lpstr>Oceniający 2</vt:lpstr>
      <vt:lpstr>wynik oceny</vt:lpstr>
      <vt:lpstr>Karta Info dla Wnioskodawcy</vt:lpstr>
      <vt:lpstr>'Karta Info dla Wnioskodawcy'!Obszar_wydruku</vt:lpstr>
      <vt:lpstr>'Oceniający 1 '!Obszar_wydruku</vt:lpstr>
      <vt:lpstr>'Oceniający 2'!Obszar_wydruku</vt:lpstr>
    </vt:vector>
  </TitlesOfParts>
  <Company>Urząd Marszałkowski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WW</dc:creator>
  <cp:lastModifiedBy>ewebil</cp:lastModifiedBy>
  <cp:lastPrinted>2016-10-17T08:10:16Z</cp:lastPrinted>
  <dcterms:created xsi:type="dcterms:W3CDTF">2008-04-25T12:39:43Z</dcterms:created>
  <dcterms:modified xsi:type="dcterms:W3CDTF">2016-11-16T09:25:51Z</dcterms:modified>
</cp:coreProperties>
</file>