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425" windowHeight="10965"/>
  </bookViews>
  <sheets>
    <sheet name="Zał nr 2 do Uchwały" sheetId="12" r:id="rId1"/>
  </sheets>
  <calcPr calcId="124519"/>
</workbook>
</file>

<file path=xl/calcChain.xml><?xml version="1.0" encoding="utf-8"?>
<calcChain xmlns="http://schemas.openxmlformats.org/spreadsheetml/2006/main">
  <c r="G25" i="12"/>
  <c r="F25"/>
  <c r="E25"/>
  <c r="W24"/>
  <c r="W22"/>
  <c r="W21"/>
  <c r="W20"/>
  <c r="W19"/>
  <c r="W18"/>
  <c r="W17"/>
  <c r="W15"/>
  <c r="W14"/>
  <c r="W13"/>
  <c r="W12"/>
  <c r="W10"/>
  <c r="W9"/>
  <c r="W8"/>
  <c r="W7"/>
  <c r="W6"/>
  <c r="W5"/>
  <c r="W4"/>
  <c r="W3"/>
  <c r="W25" l="1"/>
</calcChain>
</file>

<file path=xl/sharedStrings.xml><?xml version="1.0" encoding="utf-8"?>
<sst xmlns="http://schemas.openxmlformats.org/spreadsheetml/2006/main" count="225" uniqueCount="162">
  <si>
    <t>Numer wniosku (sygnatura)</t>
  </si>
  <si>
    <t>Tytuł projektu</t>
  </si>
  <si>
    <t>Wartość ogółem</t>
  </si>
  <si>
    <t>Wydatki kwalifikowalne</t>
  </si>
  <si>
    <t>Wnioskowane dofinansowanie</t>
  </si>
  <si>
    <t>% dofinansowania</t>
  </si>
  <si>
    <t>Województwo wnioskodawcy</t>
  </si>
  <si>
    <t>Powiat wnioskodawcy</t>
  </si>
  <si>
    <t>Gmina wnioskodawcy</t>
  </si>
  <si>
    <t>Miejscowość wnioskodawcy</t>
  </si>
  <si>
    <t>Kod pocztowy wnioskodawcy</t>
  </si>
  <si>
    <t>Ulica wnioskodawcy</t>
  </si>
  <si>
    <t>Nr budynku wnioskodawcy</t>
  </si>
  <si>
    <t>Nr lokalu wnioskodawcy</t>
  </si>
  <si>
    <t>Telefon</t>
  </si>
  <si>
    <t>Faks</t>
  </si>
  <si>
    <t>Plan. data rozp. real</t>
  </si>
  <si>
    <t>Plan. data zakoń. real</t>
  </si>
  <si>
    <t>NIP wnioskodawcy</t>
  </si>
  <si>
    <t>Nazwa wnioskodawcy</t>
  </si>
  <si>
    <t>ŚWIĘTOKRZYSKIE</t>
  </si>
  <si>
    <t>RPSW.03.01.00-26-0045/17</t>
  </si>
  <si>
    <t>Wdrożenie OZE krokiem do poprawy stanu środowiska i warunków funkcjonowania świętokrzyskiej grupy przedsiębiorstw</t>
  </si>
  <si>
    <t>staszowski</t>
  </si>
  <si>
    <t>Staszów</t>
  </si>
  <si>
    <t>28-200</t>
  </si>
  <si>
    <t>Tadeusza Kościuszki</t>
  </si>
  <si>
    <t>GMC NIERUCHOMOŚCI "GMC" SPÓŁKA Z OGRANICZONĄ ODPOWIEDZIALNOŚCIĄ SPÓŁKA KOMANDYTOWA</t>
  </si>
  <si>
    <t>starachowicki</t>
  </si>
  <si>
    <t>Starachowice</t>
  </si>
  <si>
    <t>27-200</t>
  </si>
  <si>
    <t>nd</t>
  </si>
  <si>
    <t>RPSW.03.01.00-26-0049/17</t>
  </si>
  <si>
    <t>Budowa elektrowni fotowoltaicznej o mocy do 1 MW celem zapewnienia niezależności energetycznej w Zakładzie Tworzyw Sztucznych i Wyrobów Różnych "HEKO"</t>
  </si>
  <si>
    <t>konecki</t>
  </si>
  <si>
    <t>Fałków</t>
  </si>
  <si>
    <t>Czermno</t>
  </si>
  <si>
    <t>26-260</t>
  </si>
  <si>
    <t>Osnowa</t>
  </si>
  <si>
    <t>HENRYK KONIECZNY ZAKŁAD TWORZYW SZTUCZNYCH I WYROBÓW RÓŻNYCH "HEKO"</t>
  </si>
  <si>
    <t>sandomierski</t>
  </si>
  <si>
    <t>jędrzejowski</t>
  </si>
  <si>
    <t>RPSW.03.01.00-26-0071/17</t>
  </si>
  <si>
    <t>Budowa elektrowni fotowoltaicznej - urządzeń infrastruktury technicznej o maksymalnej mocy produkowanej energii elektrycznej do 1 MW wraz z infrastrukturą towarzyszącą realizowanego na działce o nr ewid. 91 obręb 0011 Micigózd w miejscowości Micigózd, gmina Piekoszów</t>
  </si>
  <si>
    <t>kielecki</t>
  </si>
  <si>
    <t>Strawczyn</t>
  </si>
  <si>
    <t>Strawczynek</t>
  </si>
  <si>
    <t>26-067</t>
  </si>
  <si>
    <t>Turystyczna</t>
  </si>
  <si>
    <t>SOVARETO SPÓŁKA Z OGRANICZONĄ ODPOWIEDZIALNOŚCIĄ</t>
  </si>
  <si>
    <t>RPSW.03.01.00-26-0077/17</t>
  </si>
  <si>
    <t>Budowa Elektrowni Fotowoltaicznej Toporów o mocy do 0,75 MW wraz z infrastrukturą techniczną</t>
  </si>
  <si>
    <t>MAŁOPOLSKIE</t>
  </si>
  <si>
    <t>krakowski</t>
  </si>
  <si>
    <t>Mogilany</t>
  </si>
  <si>
    <t>Libertów</t>
  </si>
  <si>
    <t>30-444</t>
  </si>
  <si>
    <t>Wesoła</t>
  </si>
  <si>
    <t>OSIEKA STANISŁAW</t>
  </si>
  <si>
    <t>RPSW.03.01.00-26-0072/17</t>
  </si>
  <si>
    <t>Montaż Odnawialnych Źródeł Energii (paneli fotowoltaicznych, powietrznych pomp ciepła) w ZOZ w Końskich</t>
  </si>
  <si>
    <t>Końskie</t>
  </si>
  <si>
    <t>26-200</t>
  </si>
  <si>
    <t>Gimnazjalna</t>
  </si>
  <si>
    <t>ZESPÓŁ OPIEKI ZDROWOTNEJ W KOŃSKICH</t>
  </si>
  <si>
    <t>41 B</t>
  </si>
  <si>
    <t>RPSW.03.01.00-26-0063/17</t>
  </si>
  <si>
    <t>Zakup i montaż instalacji fotowoltaicznej o mocy do 0,998 MW umożliwiającej produkcję energii elektrycznej dla K.W. Morawica S.A.</t>
  </si>
  <si>
    <t>Morawica</t>
  </si>
  <si>
    <t>26-026</t>
  </si>
  <si>
    <t>Górnicza</t>
  </si>
  <si>
    <t>KOPALNIA WAPIENIA "MORAWICA" SPÓŁKA AKCYJNA</t>
  </si>
  <si>
    <t>RPSW.03.01.00-26-0087/17</t>
  </si>
  <si>
    <t>Budowa instalacji fotowoltaicznej o mocy 999,18 kW w Końskich</t>
  </si>
  <si>
    <t>Zielona</t>
  </si>
  <si>
    <t>OKRĘGOWA SPÓLDZIELNIA MLECZARSKA W KOŃSKICH</t>
  </si>
  <si>
    <t>RPSW.03.01.00-26-0046/17</t>
  </si>
  <si>
    <t>Budowa źródeł Zielonej Energii w Specjalnej Strefie Ekonomicznej „STARACHOWICE” i Sandomierzu</t>
  </si>
  <si>
    <t>Główna</t>
  </si>
  <si>
    <t>PROMET S.A.</t>
  </si>
  <si>
    <t>RPSW.03.01.00-26-0056/17</t>
  </si>
  <si>
    <t>Rozwój przedsiębiorstw, tworzących projekt partnerski, dzięki budowie mikroinstalacji fotowoltaicznych.</t>
  </si>
  <si>
    <t>Dwikozy</t>
  </si>
  <si>
    <t>27-620</t>
  </si>
  <si>
    <t>Rzeczna</t>
  </si>
  <si>
    <t>P.P.H.U. LEPSZA ENERGIA MARCIN OLSZEWSKI</t>
  </si>
  <si>
    <t>RPSW.03.01.00-26-0082/17</t>
  </si>
  <si>
    <t xml:space="preserve">Budowa farmy fotowoltaicznej przez przedsiębiorstwo Elektrownia Słoneczna Tuczępy 2 w miejscowości Dobrów. </t>
  </si>
  <si>
    <t>Piekoszów</t>
  </si>
  <si>
    <t>Szczukowskie Górki</t>
  </si>
  <si>
    <t>26-065</t>
  </si>
  <si>
    <t>ELEKTROWNIA SŁONECZNA TUCZĘPY 2 SPÓŁKA Z OGRANICZONĄ ODPOWIEDZIALNOŚCIĄ</t>
  </si>
  <si>
    <t>RPSW.03.01.00-26-0081/17</t>
  </si>
  <si>
    <t>Budowa farmy fotowoltaicznej przez przedsiębiorstwo Elektrownia Słoneczna Tuczępy 1 Sp. z o.o. w miejscowości
Dobrów</t>
  </si>
  <si>
    <t>ELEKTROWNIA SŁONECZNA TUCZĘPY 1 SPÓŁKA Z OGRANICZONĄ ODPOWIEDZIALNOŚCIĄ</t>
  </si>
  <si>
    <t>RPSW.03.01.00-26-0055/17</t>
  </si>
  <si>
    <t>Rozpoczęcie działalności w branży OZE Przedsiębiorstwa Wdrożeniowego AGRANA Robert Mierzyński, dzięki uruchomieniu farmy fotowoltaicznej Smugi o mocy 0,999 MW oraz dwóch mikroinstalacji pv o mocy 40 kW każda, na budynkach w siedzibie firmy w Sadłowicach.</t>
  </si>
  <si>
    <t>opatowski</t>
  </si>
  <si>
    <t>Wojciechowice</t>
  </si>
  <si>
    <t>Sadłowice</t>
  </si>
  <si>
    <t>27-532</t>
  </si>
  <si>
    <t>ROBERT MIERZYŃSKI AGRANA PRZEDSIĘBIORSTWO WDROŻENIOWE</t>
  </si>
  <si>
    <t>RPSW.03.01.00-26-0057/17</t>
  </si>
  <si>
    <t>Rozwój firmy ZPH KILIAN Jan Kiliański, dzięki uruchomieniu innowacyjnej elektrowni fotowoltaicznej w Grzybowie oraz mikroinstalacji pv w siedzibie firmy w Gałkowicach.</t>
  </si>
  <si>
    <t>Kolonia Gałkowice</t>
  </si>
  <si>
    <t>41A</t>
  </si>
  <si>
    <t>JAN KILIAŃSKI ZAKŁAD PRODUKCYJNO HANDLOWY "KILIAN"</t>
  </si>
  <si>
    <t>RPSW.03.01.00-26-0079/17</t>
  </si>
  <si>
    <t>„Budowa instalacji fotowoltaicznych na obiektach użyteczności publicznej Powiatu Staszowskiego i Gminy Połaniec”</t>
  </si>
  <si>
    <t>Józefa Piłsudskiego</t>
  </si>
  <si>
    <t>POWIAT STASZOWSKI</t>
  </si>
  <si>
    <t>pińczowski</t>
  </si>
  <si>
    <t>RPSW.03.01.00-26-0058/17</t>
  </si>
  <si>
    <t>Budowa instalacji fotowoltaicznej w Potoku o mocy do 502 kW wraz z infrastrukturą techniczną</t>
  </si>
  <si>
    <t>Szydłów</t>
  </si>
  <si>
    <t>Grabki Duże</t>
  </si>
  <si>
    <t>28-225</t>
  </si>
  <si>
    <t>EKOPLON SPÓŁKA Z OGRANICZONĄ ODPOWIEDZIALNOŚCIĄ SPÓŁKA KOMANDYTOWA</t>
  </si>
  <si>
    <t>RPSW.03.01.00-26-0076/17</t>
  </si>
  <si>
    <t>„Budowa mikroinstalacji fotowoltaicznych dla obiektów użyteczności publicznej na terenie Gmin Działoszyce, Michałów i Złota”</t>
  </si>
  <si>
    <t>Złota</t>
  </si>
  <si>
    <t>28-425</t>
  </si>
  <si>
    <t>Sienkiewicza</t>
  </si>
  <si>
    <t>GMINA ZŁOTA</t>
  </si>
  <si>
    <t>RPSW.03.01.00-26-0060/17</t>
  </si>
  <si>
    <t>„Budowa farmy fotowoltaicznej o mocy do 1 MW w Mokrej”</t>
  </si>
  <si>
    <t>Masłów</t>
  </si>
  <si>
    <t>Wiśniówka</t>
  </si>
  <si>
    <t>26-050</t>
  </si>
  <si>
    <t>FOTOZE SPÓŁKA AKCYJNA</t>
  </si>
  <si>
    <t>RPSW.03.01.00-26-0085/17</t>
  </si>
  <si>
    <t>Instalacje fotowoltaiczne Antoniów i Brzegi</t>
  </si>
  <si>
    <t>Górno</t>
  </si>
  <si>
    <t>Cedzyna</t>
  </si>
  <si>
    <t>25-900</t>
  </si>
  <si>
    <t>ANT ENERGY SPÓŁKA Z OGRANICZONĄ ODPOWIEDZIALNOŚCIĄ</t>
  </si>
  <si>
    <t>RPSW.03.01.00-26-0067/17</t>
  </si>
  <si>
    <t>Wykorzystanie odnawialnych źródeł energii poprzez instalację paneli fotowoltaicznych – Przedsiębiorstwo Gospodarki Komunalnej w Końskich Spółka z o.o.</t>
  </si>
  <si>
    <t>Łazienna</t>
  </si>
  <si>
    <t>PRZEDSIĘBIORSTWO GOSPODARKI KOMUNALNEJ W KOŃSKICH SP. Z O. O.</t>
  </si>
  <si>
    <t>RPSW.03.01.00-26-0090/17</t>
  </si>
  <si>
    <t>Wzrost wykorzystania odnawialnych źródeł energii poprzez budowę instalacji fotowoltaicznych na budynkach Przedsiębiorstwa Wielobranżowego Paweł Szostak zlokalizowanych w Gminie Jędrzejów</t>
  </si>
  <si>
    <t>Jędrzejów</t>
  </si>
  <si>
    <t>Książe-Skroniów</t>
  </si>
  <si>
    <t>28-300</t>
  </si>
  <si>
    <t>PRZEDSIĘBIORSTWO WIELOBRANŻOWE PAWEŁ SZOSTAK</t>
  </si>
  <si>
    <t/>
  </si>
  <si>
    <t>Lp.</t>
  </si>
  <si>
    <t>SUMA</t>
  </si>
  <si>
    <t>Wynik oceny</t>
  </si>
  <si>
    <t>Proponowana kwota dofinansowania</t>
  </si>
  <si>
    <t>1ex aequo</t>
  </si>
  <si>
    <t>5 ex aequo</t>
  </si>
  <si>
    <t>RPSW.03.01.00-26-0065/17</t>
  </si>
  <si>
    <t>ZYCHOWICZ PRZETWÓRSTWO MIĘSA SP Z O. O.</t>
  </si>
  <si>
    <t xml:space="preserve">Wykorzystanie odnawialnych źródeł energii poprzez instalację paneli fotowoltaicznych – 
ZYCHOWICZ PRZETWÓRSTWO MIĘSA SP. Z O. O. 
</t>
  </si>
  <si>
    <t>RPSW.03.01.00-26-0068/17</t>
  </si>
  <si>
    <t>ZMK SAS SPÓŁKA Z OGRANICZONĄ ODPOWIEDZIALNOŚCIĄ</t>
  </si>
  <si>
    <t>Wykorzystanie odnawialnych źródeł energii poprzez instalację paneli fotowoltaicznych – ZMK SAS Sp. z o. o.</t>
  </si>
  <si>
    <t>16 ex aequo</t>
  </si>
  <si>
    <t>19 ex aequo</t>
  </si>
  <si>
    <t>Załącznik nr 2 do Uchwały nr  4206/18 z dn. 17 sierpnia 2018 r. Zarządu Województwa Świętokrzyskiego z dnia Lista podstawowa projektów  w ramach jednoetapowego konkursu zamkniętego nr RPSW.03.01.00-IZ.00-26-132/17 Działanie 3.1 Wytwarzanie i dystrybucja energii pochodzącej ze źródeł odnawialnych - projekty parasolowe RPOWŚ  na lata 2014 – 2020</t>
  </si>
</sst>
</file>

<file path=xl/styles.xml><?xml version="1.0" encoding="utf-8"?>
<styleSheet xmlns="http://schemas.openxmlformats.org/spreadsheetml/2006/main">
  <numFmts count="2">
    <numFmt numFmtId="164" formatCode="dd\ mmm\ yyyy"/>
    <numFmt numFmtId="165" formatCode="#,##0.00\ [$zł-415];\-#,##0.00\ [$zł-415]"/>
  </numFmts>
  <fonts count="8">
    <font>
      <sz val="11"/>
      <name val="Arial"/>
      <family val="1"/>
    </font>
    <font>
      <sz val="11"/>
      <name val="Arial"/>
      <family val="1"/>
    </font>
    <font>
      <sz val="11"/>
      <color rgb="FF000000"/>
      <name val="Arial"/>
      <family val="2"/>
      <charset val="238"/>
    </font>
    <font>
      <sz val="1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name val="Cambria"/>
      <family val="1"/>
      <charset val="238"/>
    </font>
    <font>
      <sz val="12"/>
      <name val="Cambria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1" applyFont="1" applyFill="1" applyBorder="1" applyAlignment="1">
      <alignment wrapText="1"/>
    </xf>
    <xf numFmtId="0" fontId="3" fillId="0" borderId="0" xfId="0" applyFont="1" applyBorder="1"/>
    <xf numFmtId="0" fontId="5" fillId="0" borderId="1" xfId="0" applyFont="1" applyBorder="1" applyAlignment="1">
      <alignment horizontal="right"/>
    </xf>
    <xf numFmtId="165" fontId="5" fillId="0" borderId="1" xfId="0" applyNumberFormat="1" applyFont="1" applyBorder="1"/>
    <xf numFmtId="10" fontId="3" fillId="0" borderId="0" xfId="0" applyNumberFormat="1" applyFont="1"/>
    <xf numFmtId="165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0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Normal" xfId="1"/>
    <cellStyle name="Normalny" xfId="0" builtinId="0"/>
    <cellStyle name="Normalny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tabSelected="1" view="pageBreakPreview" zoomScale="60" workbookViewId="0">
      <selection activeCell="AF6" sqref="AF6"/>
    </sheetView>
  </sheetViews>
  <sheetFormatPr defaultColWidth="8.625" defaultRowHeight="14.25"/>
  <cols>
    <col min="1" max="1" width="7.375" style="1" customWidth="1"/>
    <col min="2" max="2" width="15.375" style="1" customWidth="1"/>
    <col min="3" max="3" width="26.25" style="1" customWidth="1"/>
    <col min="4" max="4" width="51.375" style="1" customWidth="1"/>
    <col min="5" max="5" width="16.125" style="1" customWidth="1"/>
    <col min="6" max="6" width="16.875" style="1" customWidth="1"/>
    <col min="7" max="7" width="17" style="1" customWidth="1"/>
    <col min="8" max="8" width="10" style="18" hidden="1" customWidth="1"/>
    <col min="9" max="9" width="33.875" style="1" hidden="1" customWidth="1"/>
    <col min="10" max="11" width="24.875" style="1" hidden="1" customWidth="1"/>
    <col min="12" max="12" width="32" style="1" hidden="1" customWidth="1"/>
    <col min="13" max="13" width="10" style="1" hidden="1" customWidth="1"/>
    <col min="14" max="14" width="21.25" style="1" hidden="1" customWidth="1"/>
    <col min="15" max="16" width="10" style="1" hidden="1" customWidth="1"/>
    <col min="17" max="18" width="15.25" style="1" hidden="1" customWidth="1"/>
    <col min="19" max="20" width="15" style="1" hidden="1" customWidth="1"/>
    <col min="21" max="21" width="23" style="1" hidden="1" customWidth="1"/>
    <col min="22" max="22" width="12.875" style="2" customWidth="1"/>
    <col min="23" max="23" width="18.125" style="1" customWidth="1"/>
    <col min="24" max="16384" width="8.625" style="1"/>
  </cols>
  <sheetData>
    <row r="1" spans="1:23" ht="51" customHeight="1">
      <c r="A1" s="33" t="s">
        <v>161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50.1" customHeight="1">
      <c r="A2" s="3" t="s">
        <v>147</v>
      </c>
      <c r="B2" s="3" t="s">
        <v>0</v>
      </c>
      <c r="C2" s="3" t="s">
        <v>19</v>
      </c>
      <c r="D2" s="3" t="s">
        <v>1</v>
      </c>
      <c r="E2" s="3" t="s">
        <v>2</v>
      </c>
      <c r="F2" s="3" t="s">
        <v>3</v>
      </c>
      <c r="G2" s="3" t="s">
        <v>4</v>
      </c>
      <c r="H2" s="4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5" t="s">
        <v>149</v>
      </c>
      <c r="W2" s="3" t="s">
        <v>150</v>
      </c>
    </row>
    <row r="3" spans="1:23" s="13" customFormat="1" ht="74.25" customHeight="1">
      <c r="A3" s="30" t="s">
        <v>151</v>
      </c>
      <c r="B3" s="6" t="s">
        <v>92</v>
      </c>
      <c r="C3" s="6" t="s">
        <v>94</v>
      </c>
      <c r="D3" s="6" t="s">
        <v>93</v>
      </c>
      <c r="E3" s="7">
        <v>4436485.1399999997</v>
      </c>
      <c r="F3" s="7">
        <v>2532665.31</v>
      </c>
      <c r="G3" s="7">
        <v>1772865.72</v>
      </c>
      <c r="H3" s="8">
        <v>0.7</v>
      </c>
      <c r="I3" s="9" t="s">
        <v>20</v>
      </c>
      <c r="J3" s="9" t="s">
        <v>44</v>
      </c>
      <c r="K3" s="9" t="s">
        <v>88</v>
      </c>
      <c r="L3" s="9" t="s">
        <v>89</v>
      </c>
      <c r="M3" s="9" t="s">
        <v>90</v>
      </c>
      <c r="N3" s="9"/>
      <c r="O3" s="9">
        <v>1</v>
      </c>
      <c r="P3" s="9"/>
      <c r="Q3" s="9">
        <v>695755787</v>
      </c>
      <c r="R3" s="9" t="s">
        <v>146</v>
      </c>
      <c r="S3" s="10">
        <v>43283</v>
      </c>
      <c r="T3" s="10">
        <v>43830</v>
      </c>
      <c r="U3" s="9">
        <v>9591956509</v>
      </c>
      <c r="V3" s="11">
        <v>74</v>
      </c>
      <c r="W3" s="12">
        <f t="shared" ref="W3:W24" si="0">G3</f>
        <v>1772865.72</v>
      </c>
    </row>
    <row r="4" spans="1:23" s="13" customFormat="1" ht="68.25" customHeight="1">
      <c r="A4" s="31"/>
      <c r="B4" s="6" t="s">
        <v>86</v>
      </c>
      <c r="C4" s="6" t="s">
        <v>91</v>
      </c>
      <c r="D4" s="6" t="s">
        <v>87</v>
      </c>
      <c r="E4" s="7">
        <v>4635274.28</v>
      </c>
      <c r="F4" s="7">
        <v>2710182.5</v>
      </c>
      <c r="G4" s="7">
        <v>1897127.75</v>
      </c>
      <c r="H4" s="8">
        <v>0.7</v>
      </c>
      <c r="I4" s="9" t="s">
        <v>20</v>
      </c>
      <c r="J4" s="9" t="s">
        <v>44</v>
      </c>
      <c r="K4" s="9" t="s">
        <v>88</v>
      </c>
      <c r="L4" s="9" t="s">
        <v>89</v>
      </c>
      <c r="M4" s="9" t="s">
        <v>90</v>
      </c>
      <c r="N4" s="9"/>
      <c r="O4" s="9">
        <v>1</v>
      </c>
      <c r="P4" s="9"/>
      <c r="Q4" s="9">
        <v>695755787</v>
      </c>
      <c r="R4" s="9" t="s">
        <v>146</v>
      </c>
      <c r="S4" s="10">
        <v>43283</v>
      </c>
      <c r="T4" s="10">
        <v>43830</v>
      </c>
      <c r="U4" s="9">
        <v>9591956515</v>
      </c>
      <c r="V4" s="11">
        <v>74</v>
      </c>
      <c r="W4" s="12">
        <f t="shared" si="0"/>
        <v>1897127.75</v>
      </c>
    </row>
    <row r="5" spans="1:23" s="13" customFormat="1" ht="72" customHeight="1">
      <c r="A5" s="9">
        <v>3</v>
      </c>
      <c r="B5" s="6" t="s">
        <v>32</v>
      </c>
      <c r="C5" s="6" t="s">
        <v>39</v>
      </c>
      <c r="D5" s="6" t="s">
        <v>33</v>
      </c>
      <c r="E5" s="7">
        <v>4185835.55</v>
      </c>
      <c r="F5" s="7">
        <v>2625787.63</v>
      </c>
      <c r="G5" s="7">
        <v>1838051.34</v>
      </c>
      <c r="H5" s="8">
        <v>0.7</v>
      </c>
      <c r="I5" s="9" t="s">
        <v>20</v>
      </c>
      <c r="J5" s="9" t="s">
        <v>34</v>
      </c>
      <c r="K5" s="9" t="s">
        <v>35</v>
      </c>
      <c r="L5" s="9" t="s">
        <v>36</v>
      </c>
      <c r="M5" s="9" t="s">
        <v>37</v>
      </c>
      <c r="N5" s="9" t="s">
        <v>38</v>
      </c>
      <c r="O5" s="9">
        <v>61</v>
      </c>
      <c r="P5" s="9"/>
      <c r="Q5" s="9">
        <v>447873000</v>
      </c>
      <c r="R5" s="9" t="s">
        <v>146</v>
      </c>
      <c r="S5" s="10">
        <v>43160</v>
      </c>
      <c r="T5" s="10">
        <v>43769</v>
      </c>
      <c r="U5" s="9">
        <v>7680000266</v>
      </c>
      <c r="V5" s="11">
        <v>72</v>
      </c>
      <c r="W5" s="12">
        <f t="shared" si="0"/>
        <v>1838051.34</v>
      </c>
    </row>
    <row r="6" spans="1:23" s="13" customFormat="1" ht="72" customHeight="1">
      <c r="A6" s="9">
        <v>4</v>
      </c>
      <c r="B6" s="6" t="s">
        <v>102</v>
      </c>
      <c r="C6" s="6" t="s">
        <v>106</v>
      </c>
      <c r="D6" s="6" t="s">
        <v>103</v>
      </c>
      <c r="E6" s="7">
        <v>9062640</v>
      </c>
      <c r="F6" s="7">
        <v>5361028.97</v>
      </c>
      <c r="G6" s="7">
        <v>4288823.18</v>
      </c>
      <c r="H6" s="8">
        <v>0.8</v>
      </c>
      <c r="I6" s="9" t="s">
        <v>20</v>
      </c>
      <c r="J6" s="9" t="s">
        <v>40</v>
      </c>
      <c r="K6" s="9" t="s">
        <v>82</v>
      </c>
      <c r="L6" s="9" t="s">
        <v>104</v>
      </c>
      <c r="M6" s="9" t="s">
        <v>83</v>
      </c>
      <c r="N6" s="9"/>
      <c r="O6" s="9" t="s">
        <v>105</v>
      </c>
      <c r="P6" s="9"/>
      <c r="Q6" s="9">
        <v>158312531</v>
      </c>
      <c r="R6" s="9" t="s">
        <v>146</v>
      </c>
      <c r="S6" s="10">
        <v>43466</v>
      </c>
      <c r="T6" s="10">
        <v>43830</v>
      </c>
      <c r="U6" s="9">
        <v>8641307794</v>
      </c>
      <c r="V6" s="11">
        <v>68</v>
      </c>
      <c r="W6" s="12">
        <f t="shared" si="0"/>
        <v>4288823.18</v>
      </c>
    </row>
    <row r="7" spans="1:23" s="13" customFormat="1" ht="100.5" customHeight="1">
      <c r="A7" s="30" t="s">
        <v>152</v>
      </c>
      <c r="B7" s="6" t="s">
        <v>95</v>
      </c>
      <c r="C7" s="6" t="s">
        <v>101</v>
      </c>
      <c r="D7" s="6" t="s">
        <v>96</v>
      </c>
      <c r="E7" s="7">
        <v>5490720</v>
      </c>
      <c r="F7" s="7">
        <v>3388660.54</v>
      </c>
      <c r="G7" s="7">
        <v>2710928.43</v>
      </c>
      <c r="H7" s="8">
        <v>0.8</v>
      </c>
      <c r="I7" s="9" t="s">
        <v>20</v>
      </c>
      <c r="J7" s="9" t="s">
        <v>97</v>
      </c>
      <c r="K7" s="9" t="s">
        <v>98</v>
      </c>
      <c r="L7" s="9" t="s">
        <v>99</v>
      </c>
      <c r="M7" s="9" t="s">
        <v>100</v>
      </c>
      <c r="N7" s="9"/>
      <c r="O7" s="9">
        <v>38</v>
      </c>
      <c r="P7" s="9"/>
      <c r="Q7" s="9">
        <v>602726770</v>
      </c>
      <c r="R7" s="9" t="s">
        <v>146</v>
      </c>
      <c r="S7" s="10">
        <v>43497</v>
      </c>
      <c r="T7" s="10">
        <v>43830</v>
      </c>
      <c r="U7" s="9">
        <v>8631401020</v>
      </c>
      <c r="V7" s="11">
        <v>66</v>
      </c>
      <c r="W7" s="12">
        <f t="shared" si="0"/>
        <v>2710928.43</v>
      </c>
    </row>
    <row r="8" spans="1:23" s="13" customFormat="1" ht="35.25" customHeight="1">
      <c r="A8" s="31"/>
      <c r="B8" s="6" t="s">
        <v>124</v>
      </c>
      <c r="C8" s="6" t="s">
        <v>129</v>
      </c>
      <c r="D8" s="6" t="s">
        <v>125</v>
      </c>
      <c r="E8" s="7">
        <v>5616145.8499999996</v>
      </c>
      <c r="F8" s="7">
        <v>3542022.02</v>
      </c>
      <c r="G8" s="7">
        <v>2479415.42</v>
      </c>
      <c r="H8" s="8">
        <v>0.7</v>
      </c>
      <c r="I8" s="9" t="s">
        <v>20</v>
      </c>
      <c r="J8" s="9" t="s">
        <v>44</v>
      </c>
      <c r="K8" s="9" t="s">
        <v>126</v>
      </c>
      <c r="L8" s="9" t="s">
        <v>127</v>
      </c>
      <c r="M8" s="9" t="s">
        <v>128</v>
      </c>
      <c r="N8" s="9"/>
      <c r="O8" s="9">
        <v>75</v>
      </c>
      <c r="P8" s="9"/>
      <c r="Q8" s="9">
        <v>516035000</v>
      </c>
      <c r="R8" s="9" t="s">
        <v>146</v>
      </c>
      <c r="S8" s="10">
        <v>43282</v>
      </c>
      <c r="T8" s="10">
        <v>43465</v>
      </c>
      <c r="U8" s="9">
        <v>6572908525</v>
      </c>
      <c r="V8" s="11">
        <v>66</v>
      </c>
      <c r="W8" s="12">
        <f t="shared" si="0"/>
        <v>2479415.42</v>
      </c>
    </row>
    <row r="9" spans="1:23" s="13" customFormat="1" ht="47.25">
      <c r="A9" s="9">
        <v>7</v>
      </c>
      <c r="B9" s="6" t="s">
        <v>66</v>
      </c>
      <c r="C9" s="6" t="s">
        <v>71</v>
      </c>
      <c r="D9" s="6" t="s">
        <v>67</v>
      </c>
      <c r="E9" s="7">
        <v>4920000</v>
      </c>
      <c r="F9" s="7">
        <v>3082196.07</v>
      </c>
      <c r="G9" s="7">
        <v>2157537.25</v>
      </c>
      <c r="H9" s="8">
        <v>0.55000000000000004</v>
      </c>
      <c r="I9" s="9" t="s">
        <v>20</v>
      </c>
      <c r="J9" s="9" t="s">
        <v>44</v>
      </c>
      <c r="K9" s="9" t="s">
        <v>68</v>
      </c>
      <c r="L9" s="9" t="s">
        <v>68</v>
      </c>
      <c r="M9" s="9" t="s">
        <v>69</v>
      </c>
      <c r="N9" s="9" t="s">
        <v>70</v>
      </c>
      <c r="O9" s="9">
        <v>42</v>
      </c>
      <c r="P9" s="9"/>
      <c r="Q9" s="9">
        <v>413670211</v>
      </c>
      <c r="R9" s="9">
        <v>413670299</v>
      </c>
      <c r="S9" s="10">
        <v>43313</v>
      </c>
      <c r="T9" s="10">
        <v>43616</v>
      </c>
      <c r="U9" s="9">
        <v>6572409259</v>
      </c>
      <c r="V9" s="11">
        <v>64</v>
      </c>
      <c r="W9" s="12">
        <f>G9</f>
        <v>2157537.25</v>
      </c>
    </row>
    <row r="10" spans="1:23" s="13" customFormat="1" ht="36.75" customHeight="1">
      <c r="A10" s="9">
        <v>8</v>
      </c>
      <c r="B10" s="6" t="s">
        <v>76</v>
      </c>
      <c r="C10" s="6" t="s">
        <v>79</v>
      </c>
      <c r="D10" s="6" t="s">
        <v>77</v>
      </c>
      <c r="E10" s="7">
        <v>3274230.48</v>
      </c>
      <c r="F10" s="7">
        <v>1972229.19</v>
      </c>
      <c r="G10" s="7">
        <v>1380560.43</v>
      </c>
      <c r="H10" s="8">
        <v>0.7</v>
      </c>
      <c r="I10" s="9" t="s">
        <v>20</v>
      </c>
      <c r="J10" s="9" t="s">
        <v>28</v>
      </c>
      <c r="K10" s="9" t="s">
        <v>29</v>
      </c>
      <c r="L10" s="9" t="s">
        <v>29</v>
      </c>
      <c r="M10" s="9" t="s">
        <v>30</v>
      </c>
      <c r="N10" s="9" t="s">
        <v>78</v>
      </c>
      <c r="O10" s="9">
        <v>21</v>
      </c>
      <c r="P10" s="9" t="s">
        <v>31</v>
      </c>
      <c r="Q10" s="9">
        <v>601992812</v>
      </c>
      <c r="R10" s="9" t="s">
        <v>146</v>
      </c>
      <c r="S10" s="10">
        <v>43191</v>
      </c>
      <c r="T10" s="10">
        <v>43646</v>
      </c>
      <c r="U10" s="9">
        <v>6642051812</v>
      </c>
      <c r="V10" s="11">
        <v>64</v>
      </c>
      <c r="W10" s="12">
        <f t="shared" si="0"/>
        <v>1380560.43</v>
      </c>
    </row>
    <row r="11" spans="1:23" s="13" customFormat="1" ht="65.25" customHeight="1">
      <c r="A11" s="9">
        <v>9</v>
      </c>
      <c r="B11" s="22" t="s">
        <v>153</v>
      </c>
      <c r="C11" s="22" t="s">
        <v>154</v>
      </c>
      <c r="D11" s="22" t="s">
        <v>155</v>
      </c>
      <c r="E11" s="23">
        <v>3475426.5</v>
      </c>
      <c r="F11" s="23">
        <v>2317243.73</v>
      </c>
      <c r="G11" s="23">
        <v>1390346.23</v>
      </c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/>
      <c r="T11" s="26"/>
      <c r="U11" s="25"/>
      <c r="V11" s="27">
        <v>64</v>
      </c>
      <c r="W11" s="28">
        <v>1390346.23</v>
      </c>
    </row>
    <row r="12" spans="1:23" s="13" customFormat="1" ht="102" customHeight="1">
      <c r="A12" s="9">
        <v>10</v>
      </c>
      <c r="B12" s="6" t="s">
        <v>42</v>
      </c>
      <c r="C12" s="6" t="s">
        <v>49</v>
      </c>
      <c r="D12" s="6" t="s">
        <v>43</v>
      </c>
      <c r="E12" s="7">
        <v>3454024.5</v>
      </c>
      <c r="F12" s="7">
        <v>2806150</v>
      </c>
      <c r="G12" s="7">
        <v>1794532.93</v>
      </c>
      <c r="H12" s="8">
        <v>0.63949999999999996</v>
      </c>
      <c r="I12" s="9" t="s">
        <v>20</v>
      </c>
      <c r="J12" s="9" t="s">
        <v>44</v>
      </c>
      <c r="K12" s="9" t="s">
        <v>45</v>
      </c>
      <c r="L12" s="9" t="s">
        <v>46</v>
      </c>
      <c r="M12" s="9" t="s">
        <v>47</v>
      </c>
      <c r="N12" s="9" t="s">
        <v>48</v>
      </c>
      <c r="O12" s="9">
        <v>78</v>
      </c>
      <c r="P12" s="9"/>
      <c r="Q12" s="9">
        <v>604899306</v>
      </c>
      <c r="R12" s="9" t="s">
        <v>146</v>
      </c>
      <c r="S12" s="10">
        <v>43252</v>
      </c>
      <c r="T12" s="10">
        <v>43830</v>
      </c>
      <c r="U12" s="9">
        <v>9591999766</v>
      </c>
      <c r="V12" s="11">
        <v>64</v>
      </c>
      <c r="W12" s="12">
        <f t="shared" si="0"/>
        <v>1794532.93</v>
      </c>
    </row>
    <row r="13" spans="1:23" s="13" customFormat="1" ht="86.25" customHeight="1">
      <c r="A13" s="9">
        <v>11</v>
      </c>
      <c r="B13" s="6" t="s">
        <v>21</v>
      </c>
      <c r="C13" s="6" t="s">
        <v>27</v>
      </c>
      <c r="D13" s="6" t="s">
        <v>22</v>
      </c>
      <c r="E13" s="7">
        <v>3117241.89</v>
      </c>
      <c r="F13" s="7">
        <v>1997767.41</v>
      </c>
      <c r="G13" s="7">
        <v>1598213.89</v>
      </c>
      <c r="H13" s="8">
        <v>0.8</v>
      </c>
      <c r="I13" s="9" t="s">
        <v>20</v>
      </c>
      <c r="J13" s="9" t="s">
        <v>23</v>
      </c>
      <c r="K13" s="9" t="s">
        <v>24</v>
      </c>
      <c r="L13" s="9" t="s">
        <v>24</v>
      </c>
      <c r="M13" s="9" t="s">
        <v>25</v>
      </c>
      <c r="N13" s="9" t="s">
        <v>26</v>
      </c>
      <c r="O13" s="9">
        <v>2</v>
      </c>
      <c r="P13" s="9"/>
      <c r="Q13" s="9">
        <v>158642263</v>
      </c>
      <c r="R13" s="9" t="s">
        <v>146</v>
      </c>
      <c r="S13" s="10">
        <v>43297</v>
      </c>
      <c r="T13" s="10">
        <v>43826</v>
      </c>
      <c r="U13" s="9">
        <v>8661735470</v>
      </c>
      <c r="V13" s="11">
        <v>62</v>
      </c>
      <c r="W13" s="12">
        <f t="shared" si="0"/>
        <v>1598213.89</v>
      </c>
    </row>
    <row r="14" spans="1:23" s="13" customFormat="1" ht="69.75" customHeight="1">
      <c r="A14" s="9">
        <v>12</v>
      </c>
      <c r="B14" s="6" t="s">
        <v>112</v>
      </c>
      <c r="C14" s="6" t="s">
        <v>117</v>
      </c>
      <c r="D14" s="6" t="s">
        <v>113</v>
      </c>
      <c r="E14" s="7">
        <v>2395512.92</v>
      </c>
      <c r="F14" s="7">
        <v>1553152.24</v>
      </c>
      <c r="G14" s="7">
        <v>1087206.57</v>
      </c>
      <c r="H14" s="8">
        <v>0.7</v>
      </c>
      <c r="I14" s="9" t="s">
        <v>20</v>
      </c>
      <c r="J14" s="9" t="s">
        <v>23</v>
      </c>
      <c r="K14" s="9" t="s">
        <v>114</v>
      </c>
      <c r="L14" s="9" t="s">
        <v>115</v>
      </c>
      <c r="M14" s="9" t="s">
        <v>116</v>
      </c>
      <c r="N14" s="9"/>
      <c r="O14" s="9">
        <v>82</v>
      </c>
      <c r="P14" s="9"/>
      <c r="Q14" s="9">
        <v>413545169</v>
      </c>
      <c r="R14" s="9" t="s">
        <v>146</v>
      </c>
      <c r="S14" s="10">
        <v>43462</v>
      </c>
      <c r="T14" s="10">
        <v>43738</v>
      </c>
      <c r="U14" s="9">
        <v>6570082311</v>
      </c>
      <c r="V14" s="11">
        <v>62</v>
      </c>
      <c r="W14" s="12">
        <f t="shared" si="0"/>
        <v>1087206.57</v>
      </c>
    </row>
    <row r="15" spans="1:23" s="13" customFormat="1" ht="47.25">
      <c r="A15" s="9">
        <v>13</v>
      </c>
      <c r="B15" s="6" t="s">
        <v>59</v>
      </c>
      <c r="C15" s="6" t="s">
        <v>64</v>
      </c>
      <c r="D15" s="6" t="s">
        <v>60</v>
      </c>
      <c r="E15" s="7">
        <v>5390350</v>
      </c>
      <c r="F15" s="7">
        <v>4124151.77</v>
      </c>
      <c r="G15" s="7">
        <v>2474491.06</v>
      </c>
      <c r="H15" s="8">
        <v>0.6</v>
      </c>
      <c r="I15" s="9" t="s">
        <v>20</v>
      </c>
      <c r="J15" s="9" t="s">
        <v>34</v>
      </c>
      <c r="K15" s="9" t="s">
        <v>61</v>
      </c>
      <c r="L15" s="9" t="s">
        <v>61</v>
      </c>
      <c r="M15" s="9" t="s">
        <v>62</v>
      </c>
      <c r="N15" s="9" t="s">
        <v>63</v>
      </c>
      <c r="O15" s="9" t="s">
        <v>65</v>
      </c>
      <c r="P15" s="9"/>
      <c r="Q15" s="9">
        <v>413902350</v>
      </c>
      <c r="R15" s="9">
        <v>413902189</v>
      </c>
      <c r="S15" s="10">
        <v>43252</v>
      </c>
      <c r="T15" s="10">
        <v>43830</v>
      </c>
      <c r="U15" s="9">
        <v>6581705655</v>
      </c>
      <c r="V15" s="11">
        <v>60</v>
      </c>
      <c r="W15" s="12">
        <f>G15</f>
        <v>2474491.06</v>
      </c>
    </row>
    <row r="16" spans="1:23" s="13" customFormat="1" ht="72.75" customHeight="1">
      <c r="A16" s="9">
        <v>14</v>
      </c>
      <c r="B16" s="6" t="s">
        <v>136</v>
      </c>
      <c r="C16" s="6" t="s">
        <v>139</v>
      </c>
      <c r="D16" s="6" t="s">
        <v>137</v>
      </c>
      <c r="E16" s="7">
        <v>3471552</v>
      </c>
      <c r="F16" s="7">
        <v>2309454.41</v>
      </c>
      <c r="G16" s="7">
        <v>1385672.64</v>
      </c>
      <c r="H16" s="8">
        <v>0.6</v>
      </c>
      <c r="I16" s="9" t="s">
        <v>20</v>
      </c>
      <c r="J16" s="9" t="s">
        <v>34</v>
      </c>
      <c r="K16" s="9" t="s">
        <v>61</v>
      </c>
      <c r="L16" s="9" t="s">
        <v>61</v>
      </c>
      <c r="M16" s="9" t="s">
        <v>62</v>
      </c>
      <c r="N16" s="9" t="s">
        <v>138</v>
      </c>
      <c r="O16" s="9">
        <v>8</v>
      </c>
      <c r="P16" s="9"/>
      <c r="Q16" s="9">
        <v>413723497</v>
      </c>
      <c r="R16" s="9" t="s">
        <v>146</v>
      </c>
      <c r="S16" s="10">
        <v>43101</v>
      </c>
      <c r="T16" s="10">
        <v>43465</v>
      </c>
      <c r="U16" s="9">
        <v>6580007765</v>
      </c>
      <c r="V16" s="11">
        <v>60</v>
      </c>
      <c r="W16" s="12">
        <v>1385670.16</v>
      </c>
    </row>
    <row r="17" spans="1:23" s="13" customFormat="1" ht="47.25">
      <c r="A17" s="9">
        <v>15</v>
      </c>
      <c r="B17" s="6" t="s">
        <v>107</v>
      </c>
      <c r="C17" s="6" t="s">
        <v>110</v>
      </c>
      <c r="D17" s="6" t="s">
        <v>108</v>
      </c>
      <c r="E17" s="7">
        <v>2984994.58</v>
      </c>
      <c r="F17" s="7">
        <v>1946579.61</v>
      </c>
      <c r="G17" s="7">
        <v>1164876</v>
      </c>
      <c r="H17" s="8">
        <v>0.48</v>
      </c>
      <c r="I17" s="9" t="s">
        <v>20</v>
      </c>
      <c r="J17" s="9" t="s">
        <v>23</v>
      </c>
      <c r="K17" s="9" t="s">
        <v>24</v>
      </c>
      <c r="L17" s="9" t="s">
        <v>24</v>
      </c>
      <c r="M17" s="9" t="s">
        <v>25</v>
      </c>
      <c r="N17" s="9" t="s">
        <v>109</v>
      </c>
      <c r="O17" s="9">
        <v>7</v>
      </c>
      <c r="P17" s="9"/>
      <c r="Q17" s="9">
        <v>158642765</v>
      </c>
      <c r="R17" s="9">
        <v>158642211</v>
      </c>
      <c r="S17" s="10">
        <v>43283</v>
      </c>
      <c r="T17" s="10">
        <v>43465</v>
      </c>
      <c r="U17" s="9">
        <v>8661709857</v>
      </c>
      <c r="V17" s="11">
        <v>58</v>
      </c>
      <c r="W17" s="12">
        <f>G17</f>
        <v>1164876</v>
      </c>
    </row>
    <row r="18" spans="1:23" s="13" customFormat="1" ht="31.5">
      <c r="A18" s="30" t="s">
        <v>159</v>
      </c>
      <c r="B18" s="6" t="s">
        <v>80</v>
      </c>
      <c r="C18" s="6" t="s">
        <v>85</v>
      </c>
      <c r="D18" s="6" t="s">
        <v>81</v>
      </c>
      <c r="E18" s="7">
        <v>3016575</v>
      </c>
      <c r="F18" s="7">
        <v>1924400.72</v>
      </c>
      <c r="G18" s="7">
        <v>1539360.58</v>
      </c>
      <c r="H18" s="8">
        <v>0.79990000000000006</v>
      </c>
      <c r="I18" s="9" t="s">
        <v>20</v>
      </c>
      <c r="J18" s="9" t="s">
        <v>40</v>
      </c>
      <c r="K18" s="9" t="s">
        <v>82</v>
      </c>
      <c r="L18" s="9" t="s">
        <v>82</v>
      </c>
      <c r="M18" s="9" t="s">
        <v>83</v>
      </c>
      <c r="N18" s="9" t="s">
        <v>84</v>
      </c>
      <c r="O18" s="9">
        <v>16</v>
      </c>
      <c r="P18" s="9"/>
      <c r="Q18" s="9">
        <v>509988039</v>
      </c>
      <c r="R18" s="9" t="s">
        <v>146</v>
      </c>
      <c r="S18" s="10">
        <v>43466</v>
      </c>
      <c r="T18" s="10">
        <v>43830</v>
      </c>
      <c r="U18" s="9">
        <v>8641591625</v>
      </c>
      <c r="V18" s="11">
        <v>58</v>
      </c>
      <c r="W18" s="12">
        <f t="shared" si="0"/>
        <v>1539360.58</v>
      </c>
    </row>
    <row r="19" spans="1:23" s="13" customFormat="1" ht="40.5" customHeight="1">
      <c r="A19" s="32"/>
      <c r="B19" s="6" t="s">
        <v>50</v>
      </c>
      <c r="C19" s="6" t="s">
        <v>58</v>
      </c>
      <c r="D19" s="6" t="s">
        <v>51</v>
      </c>
      <c r="E19" s="7">
        <v>3802922.49</v>
      </c>
      <c r="F19" s="7">
        <v>2463426.58</v>
      </c>
      <c r="G19" s="7">
        <v>1970741.26</v>
      </c>
      <c r="H19" s="8">
        <v>0.8</v>
      </c>
      <c r="I19" s="9" t="s">
        <v>52</v>
      </c>
      <c r="J19" s="9" t="s">
        <v>53</v>
      </c>
      <c r="K19" s="9" t="s">
        <v>54</v>
      </c>
      <c r="L19" s="9" t="s">
        <v>55</v>
      </c>
      <c r="M19" s="9" t="s">
        <v>56</v>
      </c>
      <c r="N19" s="9" t="s">
        <v>57</v>
      </c>
      <c r="O19" s="9">
        <v>110</v>
      </c>
      <c r="P19" s="9"/>
      <c r="Q19" s="9">
        <v>601425206</v>
      </c>
      <c r="R19" s="9" t="s">
        <v>146</v>
      </c>
      <c r="S19" s="10">
        <v>43466</v>
      </c>
      <c r="T19" s="10">
        <v>43830</v>
      </c>
      <c r="U19" s="9">
        <v>9441063885</v>
      </c>
      <c r="V19" s="11">
        <v>58</v>
      </c>
      <c r="W19" s="12">
        <f t="shared" si="0"/>
        <v>1970741.26</v>
      </c>
    </row>
    <row r="20" spans="1:23" s="13" customFormat="1" ht="72" customHeight="1">
      <c r="A20" s="31"/>
      <c r="B20" s="6" t="s">
        <v>140</v>
      </c>
      <c r="C20" s="6" t="s">
        <v>145</v>
      </c>
      <c r="D20" s="6" t="s">
        <v>141</v>
      </c>
      <c r="E20" s="7">
        <v>3313597.86</v>
      </c>
      <c r="F20" s="7">
        <v>2153375.88</v>
      </c>
      <c r="G20" s="7">
        <v>1507363.12</v>
      </c>
      <c r="H20" s="8">
        <v>0.7</v>
      </c>
      <c r="I20" s="9" t="s">
        <v>20</v>
      </c>
      <c r="J20" s="9" t="s">
        <v>41</v>
      </c>
      <c r="K20" s="9" t="s">
        <v>142</v>
      </c>
      <c r="L20" s="9" t="s">
        <v>143</v>
      </c>
      <c r="M20" s="9" t="s">
        <v>144</v>
      </c>
      <c r="N20" s="9"/>
      <c r="O20" s="9">
        <v>41</v>
      </c>
      <c r="P20" s="9"/>
      <c r="Q20" s="9">
        <v>48413863798</v>
      </c>
      <c r="R20" s="9">
        <v>48413863964</v>
      </c>
      <c r="S20" s="10">
        <v>43556</v>
      </c>
      <c r="T20" s="10">
        <v>43830</v>
      </c>
      <c r="U20" s="9">
        <v>6561839045</v>
      </c>
      <c r="V20" s="11">
        <v>58</v>
      </c>
      <c r="W20" s="12">
        <f t="shared" si="0"/>
        <v>1507363.12</v>
      </c>
    </row>
    <row r="21" spans="1:23" s="13" customFormat="1" ht="47.25">
      <c r="A21" s="30" t="s">
        <v>160</v>
      </c>
      <c r="B21" s="6" t="s">
        <v>130</v>
      </c>
      <c r="C21" s="6" t="s">
        <v>135</v>
      </c>
      <c r="D21" s="6" t="s">
        <v>131</v>
      </c>
      <c r="E21" s="7">
        <v>4194522.54</v>
      </c>
      <c r="F21" s="7">
        <v>2342622.0499999998</v>
      </c>
      <c r="G21" s="7">
        <v>1874097.64</v>
      </c>
      <c r="H21" s="8">
        <v>0.8</v>
      </c>
      <c r="I21" s="9" t="s">
        <v>20</v>
      </c>
      <c r="J21" s="9" t="s">
        <v>44</v>
      </c>
      <c r="K21" s="9" t="s">
        <v>132</v>
      </c>
      <c r="L21" s="9" t="s">
        <v>133</v>
      </c>
      <c r="M21" s="9" t="s">
        <v>134</v>
      </c>
      <c r="N21" s="9"/>
      <c r="O21" s="9">
        <v>30</v>
      </c>
      <c r="P21" s="9"/>
      <c r="Q21" s="9">
        <v>515388865</v>
      </c>
      <c r="R21" s="9" t="s">
        <v>146</v>
      </c>
      <c r="S21" s="10">
        <v>43252</v>
      </c>
      <c r="T21" s="10">
        <v>43830</v>
      </c>
      <c r="U21" s="9">
        <v>6572934646</v>
      </c>
      <c r="V21" s="11">
        <v>56</v>
      </c>
      <c r="W21" s="12">
        <f t="shared" si="0"/>
        <v>1874097.64</v>
      </c>
    </row>
    <row r="22" spans="1:23" s="13" customFormat="1" ht="31.5">
      <c r="A22" s="31"/>
      <c r="B22" s="6" t="s">
        <v>72</v>
      </c>
      <c r="C22" s="6" t="s">
        <v>75</v>
      </c>
      <c r="D22" s="6" t="s">
        <v>73</v>
      </c>
      <c r="E22" s="7">
        <v>4769702.2</v>
      </c>
      <c r="F22" s="7">
        <v>3039674.05</v>
      </c>
      <c r="G22" s="7">
        <v>1823804.43</v>
      </c>
      <c r="H22" s="8">
        <v>0.6</v>
      </c>
      <c r="I22" s="9" t="s">
        <v>20</v>
      </c>
      <c r="J22" s="9" t="s">
        <v>34</v>
      </c>
      <c r="K22" s="9" t="s">
        <v>61</v>
      </c>
      <c r="L22" s="9" t="s">
        <v>61</v>
      </c>
      <c r="M22" s="9" t="s">
        <v>62</v>
      </c>
      <c r="N22" s="9" t="s">
        <v>74</v>
      </c>
      <c r="O22" s="9">
        <v>11</v>
      </c>
      <c r="P22" s="9"/>
      <c r="Q22" s="9">
        <v>413751339</v>
      </c>
      <c r="R22" s="9" t="s">
        <v>146</v>
      </c>
      <c r="S22" s="10">
        <v>43102</v>
      </c>
      <c r="T22" s="10">
        <v>43465</v>
      </c>
      <c r="U22" s="9">
        <v>6580001001</v>
      </c>
      <c r="V22" s="11">
        <v>56</v>
      </c>
      <c r="W22" s="12">
        <f t="shared" si="0"/>
        <v>1823804.43</v>
      </c>
    </row>
    <row r="23" spans="1:23" s="13" customFormat="1" ht="47.25">
      <c r="A23" s="21">
        <v>21</v>
      </c>
      <c r="B23" s="22" t="s">
        <v>156</v>
      </c>
      <c r="C23" s="22" t="s">
        <v>157</v>
      </c>
      <c r="D23" s="22" t="s">
        <v>158</v>
      </c>
      <c r="E23" s="23">
        <v>3772616.64</v>
      </c>
      <c r="F23" s="23">
        <v>2151658.1800000002</v>
      </c>
      <c r="G23" s="23">
        <v>1506160.72</v>
      </c>
      <c r="H23" s="2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6"/>
      <c r="U23" s="25"/>
      <c r="V23" s="27">
        <v>54</v>
      </c>
      <c r="W23" s="28">
        <v>1506160.72</v>
      </c>
    </row>
    <row r="24" spans="1:23" s="13" customFormat="1" ht="47.25">
      <c r="A24" s="9">
        <v>22</v>
      </c>
      <c r="B24" s="6" t="s">
        <v>118</v>
      </c>
      <c r="C24" s="6" t="s">
        <v>123</v>
      </c>
      <c r="D24" s="6" t="s">
        <v>119</v>
      </c>
      <c r="E24" s="7">
        <v>2880977.07</v>
      </c>
      <c r="F24" s="7">
        <v>1932949.66</v>
      </c>
      <c r="G24" s="7">
        <v>1159769.8</v>
      </c>
      <c r="H24" s="8">
        <v>0.6</v>
      </c>
      <c r="I24" s="9" t="s">
        <v>20</v>
      </c>
      <c r="J24" s="9" t="s">
        <v>111</v>
      </c>
      <c r="K24" s="9" t="s">
        <v>120</v>
      </c>
      <c r="L24" s="9" t="s">
        <v>120</v>
      </c>
      <c r="M24" s="9" t="s">
        <v>121</v>
      </c>
      <c r="N24" s="9" t="s">
        <v>122</v>
      </c>
      <c r="O24" s="9">
        <v>79</v>
      </c>
      <c r="P24" s="9"/>
      <c r="Q24" s="9">
        <v>413561601</v>
      </c>
      <c r="R24" s="9">
        <v>413561648</v>
      </c>
      <c r="S24" s="10">
        <v>43374</v>
      </c>
      <c r="T24" s="10">
        <v>43738</v>
      </c>
      <c r="U24" s="9">
        <v>6621750002</v>
      </c>
      <c r="V24" s="11">
        <v>54</v>
      </c>
      <c r="W24" s="12">
        <f t="shared" si="0"/>
        <v>1159769.8</v>
      </c>
    </row>
    <row r="25" spans="1:23" ht="15.75">
      <c r="A25" s="14"/>
      <c r="B25" s="15"/>
      <c r="D25" s="16" t="s">
        <v>148</v>
      </c>
      <c r="E25" s="17">
        <f>SUM(E3:E24)</f>
        <v>91661347.489999995</v>
      </c>
      <c r="F25" s="17">
        <f>SUM(F3:F24)</f>
        <v>58277378.519999996</v>
      </c>
      <c r="G25" s="17">
        <f>SUM(G3:G24)</f>
        <v>40801946.389999993</v>
      </c>
      <c r="W25" s="19">
        <f>SUM(W3:W24)</f>
        <v>40801943.909999996</v>
      </c>
    </row>
    <row r="26" spans="1:23">
      <c r="A26" s="14"/>
      <c r="B26" s="15"/>
    </row>
    <row r="27" spans="1:23" ht="21.75" customHeight="1"/>
    <row r="28" spans="1:23" ht="17.25" customHeight="1"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>
      <c r="W29" s="20"/>
    </row>
  </sheetData>
  <mergeCells count="6">
    <mergeCell ref="G28:W28"/>
    <mergeCell ref="A3:A4"/>
    <mergeCell ref="A7:A8"/>
    <mergeCell ref="A18:A20"/>
    <mergeCell ref="A21:A22"/>
    <mergeCell ref="A1:W1"/>
  </mergeCells>
  <pageMargins left="0" right="0" top="0.15748031496062992" bottom="0" header="0.11811023622047245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 do Uchwały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MARSTA</cp:lastModifiedBy>
  <cp:lastPrinted>2018-08-21T09:41:59Z</cp:lastPrinted>
  <dcterms:created xsi:type="dcterms:W3CDTF">2018-03-27T09:44:50Z</dcterms:created>
  <dcterms:modified xsi:type="dcterms:W3CDTF">2018-08-21T09:41:59Z</dcterms:modified>
</cp:coreProperties>
</file>