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mikro" defaultThemeVersion="124226"/>
  <bookViews>
    <workbookView xWindow="0" yWindow="-15" windowWidth="19320" windowHeight="12480" tabRatio="617"/>
  </bookViews>
  <sheets>
    <sheet name="Oceniający 1 " sheetId="18" r:id="rId1"/>
    <sheet name="Oceniający 2" sheetId="20" r:id="rId2"/>
    <sheet name="wynik oceny" sheetId="16" r:id="rId3"/>
    <sheet name="Karta Info dla Wnioskodawcy" sheetId="15" r:id="rId4"/>
  </sheets>
  <externalReferences>
    <externalReference r:id="rId5"/>
  </externalReferences>
  <definedNames>
    <definedName name="_ftn1" localSheetId="3">'Karta Info dla Wnioskodawcy'!#REF!</definedName>
    <definedName name="_ftn1" localSheetId="0">'Oceniający 1 '!#REF!</definedName>
    <definedName name="_ftn1" localSheetId="1">'Oceniający 2'!#REF!</definedName>
    <definedName name="_ftnref1" localSheetId="3">'Karta Info dla Wnioskodawcy'!#REF!</definedName>
    <definedName name="_ftnref1" localSheetId="0">'Oceniający 1 '!#REF!</definedName>
    <definedName name="_ftnref1" localSheetId="1">'Oceniający 2'!#REF!</definedName>
    <definedName name="excelblog_Dziesiatki" localSheetId="3">{"dziesięć";"dwadzieścia";"trzydzieści";"czterdzieści";"pięćdziesiąt";"sześćdziesiąt";"siedemdziesiąt";"osiemdziesiąt";"dziewięćdziesiąt"}</definedName>
    <definedName name="excelblog_Dziesiatki">{"dziesięć";"dwadzieścia";"trzydzieści";"czterdzieści";"pięćdziesiąt";"sześćdziesiąt";"siedemdziesiąt";"osiemdziesiąt";"dziewięćdziesiąt"}</definedName>
    <definedName name="excelblog_Jednosci" localSheetId="3">{"jeden";"dwa";"trzy";"cztery";"pięć";"sześć";"siedem";"osiem";"dziewięć";"dziesięć";"jedenaście";"dwanaście";"trzynaście";"czternaście";"piętnaście";"szestnaście";"siedemnaście";"osiemnaście";"dziewiętnaście";"dwadzieścia"}</definedName>
    <definedName name="excelblog_Jednosci">{"jeden";"dwa";"trzy";"cztery";"pięć";"sześć";"siedem";"osiem";"dziewięć";"dziesięć";"jedenaście";"dwanaście";"trzynaście";"czternaście";"piętnaście";"szestnaście";"siedemnaście";"osiemnaście";"dziewiętnaście";"dwadzieścia"}</definedName>
    <definedName name="excelblog_Komunikat1">"W polu z kwotą nie znajduje się liczba"</definedName>
    <definedName name="excelblog_Komunikat2">"Kwota do zamiany jest nieprawidłowa (zbyt duża lub ujemna)"</definedName>
    <definedName name="excelblog_Setki" localSheetId="3">{"sto";"dwieście";"trzysta";"czterysta";"pięćset";"sześćset";"siedemset";"osiemset";"dziewięcset"}</definedName>
    <definedName name="excelblog_Setki">{"sto";"dwieście";"trzysta";"czterysta";"pięćset";"sześćset";"siedemset";"osiemset";"dziewięcset"}</definedName>
    <definedName name="_xlnm.Print_Area" localSheetId="3">'Karta Info dla Wnioskodawcy'!$A$1:$K$120</definedName>
    <definedName name="_xlnm.Print_Area" localSheetId="0">'Oceniający 1 '!$A$1:$M$153</definedName>
    <definedName name="_xlnm.Print_Area" localSheetId="1">'Oceniający 2'!$A$1:$M$153</definedName>
    <definedName name="OLE_LINK1" localSheetId="3">'Karta Info dla Wnioskodawcy'!#REF!</definedName>
    <definedName name="OLE_LINK1" localSheetId="0">'Oceniający 1 '!#REF!</definedName>
    <definedName name="OLE_LINK1" localSheetId="1">'Oceniający 2'!#REF!</definedName>
    <definedName name="slownie" localSheetId="0">#REF!</definedName>
    <definedName name="slownie" localSheetId="1">#REF!</definedName>
    <definedName name="slownie">#REF!</definedName>
  </definedNames>
  <calcPr calcId="125725"/>
</workbook>
</file>

<file path=xl/calcChain.xml><?xml version="1.0" encoding="utf-8"?>
<calcChain xmlns="http://schemas.openxmlformats.org/spreadsheetml/2006/main">
  <c r="G72" i="15"/>
  <c r="G73"/>
  <c r="G74"/>
  <c r="G75"/>
  <c r="G76"/>
  <c r="G77"/>
  <c r="G78"/>
  <c r="H80" i="18"/>
  <c r="C99" i="15" l="1"/>
  <c r="C88"/>
  <c r="C89"/>
  <c r="C90"/>
  <c r="C91"/>
  <c r="C92"/>
  <c r="C93"/>
  <c r="C94"/>
  <c r="C95"/>
  <c r="C96"/>
  <c r="C97"/>
  <c r="C98"/>
  <c r="C87"/>
  <c r="E72"/>
  <c r="F72"/>
  <c r="E73"/>
  <c r="F73"/>
  <c r="E74"/>
  <c r="F74"/>
  <c r="E75"/>
  <c r="F75"/>
  <c r="E76"/>
  <c r="F76"/>
  <c r="E77"/>
  <c r="F77"/>
  <c r="E78"/>
  <c r="F78"/>
  <c r="D72"/>
  <c r="D73"/>
  <c r="D74"/>
  <c r="D75"/>
  <c r="D76"/>
  <c r="D77"/>
  <c r="D78"/>
  <c r="E71"/>
  <c r="F71"/>
  <c r="F79" s="1"/>
  <c r="D71"/>
  <c r="B72"/>
  <c r="B89" s="1"/>
  <c r="B73"/>
  <c r="B91" s="1"/>
  <c r="B74"/>
  <c r="B93" s="1"/>
  <c r="B75"/>
  <c r="B95" s="1"/>
  <c r="B76"/>
  <c r="B96" s="1"/>
  <c r="B77"/>
  <c r="B97" s="1"/>
  <c r="B78"/>
  <c r="B98" s="1"/>
  <c r="B71"/>
  <c r="B87" s="1"/>
  <c r="D35"/>
  <c r="D32"/>
  <c r="D33"/>
  <c r="D34"/>
  <c r="D36"/>
  <c r="D37"/>
  <c r="D31"/>
  <c r="B33"/>
  <c r="B32"/>
  <c r="B34"/>
  <c r="B35"/>
  <c r="B36"/>
  <c r="B37"/>
  <c r="B31"/>
  <c r="D12" l="1"/>
  <c r="D11"/>
  <c r="D10"/>
  <c r="D9"/>
  <c r="D8"/>
  <c r="D7"/>
  <c r="K14"/>
  <c r="D6"/>
  <c r="D5"/>
  <c r="D4"/>
  <c r="D3"/>
  <c r="D12" i="16"/>
  <c r="D11"/>
  <c r="D10"/>
  <c r="D9"/>
  <c r="D8"/>
  <c r="D7"/>
  <c r="D6"/>
  <c r="D5"/>
  <c r="D4"/>
  <c r="D4" i="20"/>
  <c r="D3" i="16" l="1"/>
  <c r="C107" i="20"/>
  <c r="A107"/>
  <c r="A97"/>
  <c r="A99" s="1"/>
  <c r="A101" s="1"/>
  <c r="A102" s="1"/>
  <c r="A103" s="1"/>
  <c r="A104" s="1"/>
  <c r="A95"/>
  <c r="C90"/>
  <c r="B90"/>
  <c r="F88"/>
  <c r="H87"/>
  <c r="H86"/>
  <c r="H85"/>
  <c r="H84"/>
  <c r="H83"/>
  <c r="H82"/>
  <c r="H81"/>
  <c r="A81"/>
  <c r="A82" s="1"/>
  <c r="A83" s="1"/>
  <c r="A84" s="1"/>
  <c r="A85" s="1"/>
  <c r="A86" s="1"/>
  <c r="A87" s="1"/>
  <c r="H80"/>
  <c r="C74"/>
  <c r="B74"/>
  <c r="C67"/>
  <c r="B67"/>
  <c r="A54"/>
  <c r="A55" s="1"/>
  <c r="A56" s="1"/>
  <c r="A57" s="1"/>
  <c r="A58" s="1"/>
  <c r="A59" s="1"/>
  <c r="C34"/>
  <c r="B34"/>
  <c r="D21"/>
  <c r="D19"/>
  <c r="D18"/>
  <c r="C18"/>
  <c r="A18"/>
  <c r="F16"/>
  <c r="E16"/>
  <c r="A16"/>
  <c r="B13"/>
  <c r="A95" i="18"/>
  <c r="H86"/>
  <c r="H85"/>
  <c r="H84"/>
  <c r="H83"/>
  <c r="H82"/>
  <c r="H81"/>
  <c r="A97"/>
  <c r="A99" s="1"/>
  <c r="A101" s="1"/>
  <c r="A102" s="1"/>
  <c r="A103" s="1"/>
  <c r="A104" s="1"/>
  <c r="F88"/>
  <c r="H87"/>
  <c r="A81"/>
  <c r="A82" s="1"/>
  <c r="A83" s="1"/>
  <c r="A84" s="1"/>
  <c r="A85" s="1"/>
  <c r="A86" s="1"/>
  <c r="A87" s="1"/>
  <c r="A54"/>
  <c r="A55" s="1"/>
  <c r="C15" i="15"/>
  <c r="C1" i="16"/>
  <c r="B13" i="18"/>
  <c r="B12" i="16" s="1"/>
  <c r="H88" i="20" l="1"/>
  <c r="H26" i="16" s="1"/>
  <c r="G71" i="15"/>
  <c r="G79" s="1"/>
  <c r="A56" i="18"/>
  <c r="A57" s="1"/>
  <c r="A58" s="1"/>
  <c r="A59" s="1"/>
  <c r="B12" i="15"/>
  <c r="C107" i="18"/>
  <c r="A107"/>
  <c r="C90"/>
  <c r="B90"/>
  <c r="C74"/>
  <c r="B74"/>
  <c r="C67"/>
  <c r="B67"/>
  <c r="C34"/>
  <c r="B34"/>
  <c r="D21"/>
  <c r="D19"/>
  <c r="D18"/>
  <c r="C18"/>
  <c r="A18"/>
  <c r="F16"/>
  <c r="E16"/>
  <c r="A16"/>
  <c r="C101" i="15"/>
  <c r="C84"/>
  <c r="C68"/>
  <c r="C43"/>
  <c r="H88" i="18" l="1"/>
  <c r="H25" i="16" s="1"/>
  <c r="G110" i="15"/>
  <c r="B43"/>
  <c r="B68" s="1"/>
  <c r="A84" s="1"/>
  <c r="B101" s="1"/>
  <c r="B15"/>
  <c r="H28" i="16" l="1"/>
  <c r="H29" s="1"/>
</calcChain>
</file>

<file path=xl/sharedStrings.xml><?xml version="1.0" encoding="utf-8"?>
<sst xmlns="http://schemas.openxmlformats.org/spreadsheetml/2006/main" count="453" uniqueCount="206">
  <si>
    <t>Liczba punktów uzyskanych po zważeniu</t>
  </si>
  <si>
    <t>Wartość całkowita projektu:</t>
  </si>
  <si>
    <t>Nie pozostaję w związku małżeńskim albo w stosunku pokrewieństwa lub powinowactwa w linii prostej, pokrewieństwa lub powinowactwa w linii bocznej do drugiego stopnia i nie jestem związany/a z tytułu przysposobienia, opieki, kurateli z podmiotem ubiegającym się o dofinansowanie, jego zastępcami prawnymi lub członkami władz osoby prawnej ubiegającej się o udzielenie dofinansowania. W przypadku stwierdzenia takiej zależności zobowiązuję się do niezwłocznego poinformowania o tym fakcie kierownika Oddziału Oceny Merytoryczno-Technicznej i wycofania się z oceny tego projektu,</t>
  </si>
  <si>
    <t>Przed upływem trzech lat od daty rozpoczęcia posiedzenia komisji nie pozostawałem/łam w stosunku pracy lub zlecenia z podmiotem ubiegającym się o dofinansowanie ani nie byłem/łam członkiem władz osoby prawnej ubiegającej się o dofinansowanie. W przypadku stwierdzenia takiej zależności zobowiązuję się do niezwłocznego poinformowania o tym fakcie kierownika Oddziału Oceny Merytoryczno-Technicznej i wycofania się z oceny tego projektu,</t>
  </si>
  <si>
    <t>Nie pozostaję z podmiotem ubiegającym się o dofinansowanie w takim stosunku prawnym lub faktycznym, że może to budzić uzasadnione wątpliwości, co do mojej bezstronności. W przypadku stwierdzenia takiej zależności zobowiązuję się do niezwłocznego poinformowania o tym fakcie kierownika Oddziału Oceny Merytoryczno-Technicznej i wycofania się z oceny tego projektu,</t>
  </si>
  <si>
    <t>Niniejszym oświadczam, że:</t>
  </si>
  <si>
    <t>Tak</t>
  </si>
  <si>
    <t>Nie</t>
  </si>
  <si>
    <t>Nie dotyczy</t>
  </si>
  <si>
    <t>1.</t>
  </si>
  <si>
    <t>2.</t>
  </si>
  <si>
    <t>3.</t>
  </si>
  <si>
    <t>4.</t>
  </si>
  <si>
    <t>Lp.</t>
  </si>
  <si>
    <t>Kryterium</t>
  </si>
  <si>
    <t>Waga</t>
  </si>
  <si>
    <t>Punktacja</t>
  </si>
  <si>
    <t>RAZEM</t>
  </si>
  <si>
    <t>Sposób oceny</t>
  </si>
  <si>
    <t>        1)</t>
  </si>
  <si>
    <t>        2)</t>
  </si>
  <si>
    <t>        3)</t>
  </si>
  <si>
    <t>        4)</t>
  </si>
  <si>
    <t>        5)</t>
  </si>
  <si>
    <t>        6)</t>
  </si>
  <si>
    <t>        7)</t>
  </si>
  <si>
    <t>Zobowiązuję się, że będę wypełniać moje obowiązki w sposób uczciwy i sprawiedliwy, zgodnie z posiadaną wiedzą,</t>
  </si>
  <si>
    <t>Zobowiązuje się również nie zatrzymywać kopii jakichkolwiek pisemnych lub elektronicznych informacji,</t>
  </si>
  <si>
    <t xml:space="preserve">Osoba oceniająca projekt:  </t>
  </si>
  <si>
    <t xml:space="preserve">Imię: </t>
  </si>
  <si>
    <t>Nazwisko:</t>
  </si>
  <si>
    <t>Kielce, dnia</t>
  </si>
  <si>
    <t>Wynik oceny dopuszczającej</t>
  </si>
  <si>
    <t>TAK</t>
  </si>
  <si>
    <t>NIE</t>
  </si>
  <si>
    <t>Wniosek wraz z dokumentacją zostaje przekazany do powtórnej oceny formalnej</t>
  </si>
  <si>
    <t>Proponowana kwota dofinansowania PLN:</t>
  </si>
  <si>
    <t>po zważeniu</t>
  </si>
  <si>
    <t>Proponowana kwota dofinansowania:</t>
  </si>
  <si>
    <t>słownie:</t>
  </si>
  <si>
    <t>Liczba punktów uzyskanych</t>
  </si>
  <si>
    <t xml:space="preserve">Tytuł projektu: </t>
  </si>
  <si>
    <t>Data:</t>
  </si>
  <si>
    <t>Maks. 
liczba 
pkt.</t>
  </si>
  <si>
    <t>przed  zważeniem</t>
  </si>
  <si>
    <t>Podpis  Oceniającego:
……………………………………….</t>
  </si>
  <si>
    <t xml:space="preserve">
Podpis  Oceniającego:
……………………………………….</t>
  </si>
  <si>
    <t>Zobowiązuję się do zachowania w tajemnicy i zaufaniu wszystkich informacji i dokumentów ujawnionych mi lub wytworzonych przeze mnie lub przygotowanych przeze mnie w trakcie oceny.</t>
  </si>
  <si>
    <t>OŚ PRIORYTETOWA:</t>
  </si>
  <si>
    <t>DZIAŁANIE:</t>
  </si>
  <si>
    <t xml:space="preserve"> 
Podpis oceniającego:</t>
  </si>
  <si>
    <t>DEKLARACJA POUFNOŚCI I BEZSTRONNOŚCI OCENIAJĄCEGO WNIOSEK</t>
  </si>
  <si>
    <t xml:space="preserve">Typ projektu: </t>
  </si>
  <si>
    <t>Typ projektu:</t>
  </si>
  <si>
    <t>Beneficjent :</t>
  </si>
  <si>
    <t>Uzasadnienie oceny punktowej</t>
  </si>
  <si>
    <t xml:space="preserve">
uwagi 
oceniającego</t>
  </si>
  <si>
    <t xml:space="preserve">Nazwa kryterium </t>
  </si>
  <si>
    <t>Definicja kryterium (informacja o zasadach oceny)</t>
  </si>
  <si>
    <t xml:space="preserve">Zgodność projektu z dokumentami programowymi na lata 2014-2020 </t>
  </si>
  <si>
    <t>Przy ocenie kryterium pod uwagę brana będzie w szczególności zgodność projektu z zapisami Umowy Partnerstwa, z zapisami RPOWŚ 2014-2020, z zapisami SZOOP 2014-2020 oraz z wymogami Regulaminu konkursu.</t>
  </si>
  <si>
    <t xml:space="preserve">Zgodność projektu z obowiązującymi przepisami prawa oraz obowiązującymi wytycznymi </t>
  </si>
  <si>
    <t xml:space="preserve">Spójność dokumentacji projektowej </t>
  </si>
  <si>
    <t xml:space="preserve">Przy ocenie kryterium badana będzie w szczególności spójność pomiędzy Wnioskiem o dofinansowanie, a pozostałą dokumentacją aplikacyjną (tj. Studium wykonalności/Biznes plan, załączniki do Wniosku o dofinansowanie).
</t>
  </si>
  <si>
    <t>Właściwie przygotowana analiza finansowa i/lub ekonomiczna projektu</t>
  </si>
  <si>
    <t xml:space="preserve">Przy ocenie projektu weryfikacji podlegać będzie w szczególności metodologia i poprawność sporządzenia analiz w oparciu o obowiązujące przepisy prawa w tym zakresie (np. m.in. Ustawa o rachunkowości) i wytyczne (m.in. wytyczne MIiR w zakresie zagadnień związanych z przygotowaniem projektów inwestycyjnych, w tym projektów generujących dochód i projektów hybrydowych na lata 2014-2020, wytyczne IZ RPOWŚ na lata 2014-2020 w zakresie sporządzania studium wykonalności/biznes planu). W przypadku gdy wymagane będzie obliczenie wskaźników finansowych/ ekonomicznych sprawdzane będą m.in. realność i rzetelność przyjętych założeń  oraz poprawność obliczeń. Ponadto, badana będzie również trwałość finansowa Wnioskodawcy (również ewentualnych partnerów projektu) tj. m.in. czy Wnioskodawca/partnerzy posiadają środki finansowe na zrealizowanie i utrzymanie inwestycji w wymaganym okresie trwałości.                                                                                                                                                   
</t>
  </si>
  <si>
    <t>Efektywność ekonomiczna projektu</t>
  </si>
  <si>
    <t xml:space="preserve">W kryterium sprawdzane będzie w szczególności, czy  przedsięwzięcie jest uzasadnione z ekonomicznego punktu widzenia. W przypadku projektów, dla których wymagane będzie obliczenie wskaźników ekonomicznych (ENPV, ERR, B/C) weryfikacja efektywności ekonomicznej projektu odbywać się będzie na podstawie wartości wymienionych powyżej wskaźników przy założeniu, że dla projektu efektywnego ekonomicznie:   
- wartość wskaźnika ENPV powinna być &gt; 0;                                                                                                                                                                 - wartość wskaźnika ERR powinna przewyższać przyjętą stopę dyskontową;                                                                                                                               - relacja korzyści do kosztów (B/C) powinna być &gt; 1.               
W przypadku projektów, dla których nie jest możliwe oszacowanie ww. wskaźników, ocena kryterium  polegać będzie na rozstrzygnięciu, czy korzyści społeczne przekraczają koszty społeczne inwestycji i czy realizacja danego projektu stanowi dla społeczeństwa najkorzystniejszy wariant. Wówczas ocena dokonywana będzie na podstawie uproszczonej analizy jakościowej i ilościowej (np. sporządzonej w formie analizy wielokryterialnej lub opisu korzyści i kosztów społecznych). 
</t>
  </si>
  <si>
    <t xml:space="preserve">Właściwie ustalony/obliczony poziom dofinansowania z uwzględnieniem przepisów pomocy publicznej lub przepisów dot. projektów generujących dochód </t>
  </si>
  <si>
    <t xml:space="preserve">W przypadku projektów przewidujących wystąpienie pomocy publicznej weryfikowana będzie poprawność ustalenia wartości pomocy publicznej, w tym jej intensywności, w kontekście odpowiednich limitów obowiązujących w tym zakresie. W przypadku projektów generujących dochód weryfikowana będzie poprawność ustalenia wielkości dofinansowania, w szczególności prawidłowe obliczenie tzw. luki w finansowaniu lub zastosowanie tzw. stawek ryczałtowych. 
</t>
  </si>
  <si>
    <t>Potencjalna kwalifikowalność wydatków</t>
  </si>
  <si>
    <t xml:space="preserve">W kryterium badana będzie w szczególności potencjalna kwalifikowalność przedstawionych we wniosku aplikacyjnym wydatków. Analiza dotyczyć będzie zasadności przedstawionych w projekcie wydatków niezbędnych do osiągnięcia planowanych celów i rezultatów oraz ich kwalifikowalność w kontekście zgodności z zapisami stosownych dokumentów dotyczących kwalifikowalności (m.in. wytyczne MIiR i IZ RPOWŚ). </t>
  </si>
  <si>
    <t xml:space="preserve">Adekwatność rodzaju wskaźników do typu projektu i realność ich wartości docelowych </t>
  </si>
  <si>
    <t>W kryterium badana będzie w szczególności adekwatność przedstawionych wskaźników do typu projektu, poprawność ich sformułowania, właściwy dobór do każdego zakresu rzeczowego. Analizie poddana zostanie również wiarygodność, osiągalność zakładanych wartości wskaźników, jak również to, czy w sposób kompleksowy opisują one zakres rzeczowy inwestycji i odzwierciedlają zakładane cele działania/priorytetu</t>
  </si>
  <si>
    <t>Poprawność przeprowadzenia procedury Oceny Oddziaływania na Środowisko (OOŚ)</t>
  </si>
  <si>
    <t xml:space="preserve">W kryterium tym badana będzie w szczególności prawidłowość przeprowadzenia procedury OOŚ zgodnie z obowiązującymi przepisami prawa w tym zakresie (tj. m.in. Ustawą OOŚ, Ustawą Prawo ochrony środowiska, Ustawą Prawo wodne, Rozporządzeniem OOŚ).
</t>
  </si>
  <si>
    <t xml:space="preserve">KRYTERIA DOPUSZCZAJĄCE SEKTOROWE </t>
  </si>
  <si>
    <t>(Niespełnienie co najmniej jednego z wymienionych poniżej kryteriów powoduje odrzucenie projektu)</t>
  </si>
  <si>
    <t xml:space="preserve">KRYTERIA DOPUSZCZAJĄCE OGÓLNE </t>
  </si>
  <si>
    <t xml:space="preserve">Przekazanie projektu do oceny punktowej </t>
  </si>
  <si>
    <t>(Nie uzyskanie co najmniej 60% maksymalnej liczby punktów powoduje odrzucenie projektu)</t>
  </si>
  <si>
    <t>KARTA OCENY MERYTORYCZNEJ
WNIOSKU O DOFINANSOWANIE PROJEKTU W RAMACH RPOWŚ 2014-2020</t>
  </si>
  <si>
    <t>PRIORYTET INWESTYCYJNY:</t>
  </si>
  <si>
    <t xml:space="preserve">Wnioskodawca: </t>
  </si>
  <si>
    <t>Koszty kwalifikowalne:</t>
  </si>
  <si>
    <t>Zdolność do reagowania i adaptacji do zmian klimatu (w szczególności w obszarze zagrożenia powodziowego). Wszelkie elementy infrastruktury zlokalizowane na obszarach zagrożonych powodzią (oceniana zgodnie z dyrektywą 2007/60/WE), powinny być zaprojektowane w sposób, który uwzględnia to ryzyko. Dokumentacja projektowa powinna wyraźnie wskazywać czy inwestycja ma wpływ na ryzyko powodziowe, a jeśli tak, to w jaki sposób zarządza się tym ryzykiem.</t>
  </si>
  <si>
    <t>Strategiczne znaczenie projektu dla danego obszaru</t>
  </si>
  <si>
    <t>1-4</t>
  </si>
  <si>
    <t>0-4</t>
  </si>
  <si>
    <t>Na II etapie oceny merytorycznej karta kończy się w tym miejscu</t>
  </si>
  <si>
    <t>KRYTERIA  PUNKTOWE</t>
  </si>
  <si>
    <t>Uzasadnienie oceny punktowej:</t>
  </si>
  <si>
    <t>OCENA MERYTORYCZNA</t>
  </si>
  <si>
    <t>KRYTERIA DOPUSZCZAJĄCE SEKTOROWE</t>
  </si>
  <si>
    <t xml:space="preserve">                                                                (Niespełnienie co najmniej jednego z wymienionych poniżej kryteriów powoduje odrzucenie projektu)</t>
  </si>
  <si>
    <t>Uzasadnienie oceny (w przypadku odrzucenia projektu w trakcie oceny dopuszczającej ogólnej lub dopuszczającej sektorowej)</t>
  </si>
  <si>
    <t>WYNIK OCENY PUNKTOWEJ (średnia ocena członków KOP- Zespołu Oceniającego)</t>
  </si>
  <si>
    <t xml:space="preserve">Instrukcja dokonywania oceny punktowej projektu </t>
  </si>
  <si>
    <t>WYNIK OCENY DOPUSZCZAJĄCEJ OGÓLNEJ I DOPUSZCZAJĄCEJ SEKTOROWEJ:</t>
  </si>
  <si>
    <t>Pozytywny</t>
  </si>
  <si>
    <t>Negatywny</t>
  </si>
  <si>
    <t>WYNIK OCENY PUNKTOWEJ:</t>
  </si>
  <si>
    <t>Liczba punktów uzyskanych przez projekt:</t>
  </si>
  <si>
    <t>Wynik oceny dopuszczającej ogólnej i dopuszczającej sektorowej</t>
  </si>
  <si>
    <t xml:space="preserve"> Uwagi do oceny dopuszczającej ogólnej/sektorowej:</t>
  </si>
  <si>
    <t>Oceniający 1</t>
  </si>
  <si>
    <t>Oceiający 2</t>
  </si>
  <si>
    <t>Imie i nazwisko oceniającego</t>
  </si>
  <si>
    <t>Imię i nazwisko oceniającego</t>
  </si>
  <si>
    <t>Łączna liczba przyznanych punktów</t>
  </si>
  <si>
    <t>Średnia uzyskana punktacja</t>
  </si>
  <si>
    <t>Po weryfikacji, potwierdzam zgodność danych</t>
  </si>
  <si>
    <t>………………………………….</t>
  </si>
  <si>
    <t>Imię i nazwisko Sekretarza KOP-OM:</t>
  </si>
  <si>
    <t>Podpis :</t>
  </si>
  <si>
    <t>Oceniający 2</t>
  </si>
  <si>
    <t>Pole wypełniane w przypadku znacznej rozbieżności w ocenie, dokonanej przez  Oceniającego 1 i 2.</t>
  </si>
  <si>
    <t>1,2)</t>
  </si>
  <si>
    <t>Numer ewidencyjny wniosku:</t>
  </si>
  <si>
    <t xml:space="preserve">W kryterium sprawdzane będzie w szczególności, czy  przedsięwzięcie jest uzasadnione z ekonomicznego punktu widzenia. W przypadku projektów, dla których wymagane będzie obliczenie wskaźników ekonomicznych (ENPV, ERR, B/C) weryfikacja efektywności ekonomicznej projektu odbywać się będzie na podstawie wartości wymienionych powyżej wskaźników przy założeniu, że dla projektu efektywnego ekonomicznie:   
- wartość wskaźnika ENPV powinna być &gt; 0;                                                                                                                                                                                                      - wartość wskaźnika ERR powinna przewyższać przyjętą stopę dyskontową;                                                                                                                               - relacja korzyści do kosztów (B/C) powinna być &gt; 1.               
W przypadku projektów, dla których nie jest możliwe oszacowanie ww. wskaźników, ocena kryterium  polegać będzie na rozstrzygnięciu, czy korzyści społeczne przekraczają koszty społeczne inwestycji i czy realizacja danego projektu stanowi dla społeczeństwa najkorzystniejszy wariant. Wówczas ocena dokonywana będzie na podstawie uproszczonej analizy jakościowej i ilościowej (np. sporządzonej w formie analizy wielokryterialnej lub opisu korzyści i kosztów społecznych). 
</t>
  </si>
  <si>
    <r>
      <t>Oceniający 3</t>
    </r>
    <r>
      <rPr>
        <b/>
        <vertAlign val="superscript"/>
        <sz val="22"/>
        <rFont val="Calibri"/>
        <family val="2"/>
        <charset val="238"/>
        <scheme val="minor"/>
      </rPr>
      <t>1)</t>
    </r>
  </si>
  <si>
    <r>
      <t>Oceniający 3</t>
    </r>
    <r>
      <rPr>
        <vertAlign val="superscript"/>
        <sz val="22"/>
        <rFont val="Calibri"/>
        <family val="2"/>
        <charset val="238"/>
        <scheme val="minor"/>
      </rPr>
      <t>2)</t>
    </r>
  </si>
  <si>
    <t>Proponowana kwota dofinansowania w PLN:</t>
  </si>
  <si>
    <t>Data złożenia do Sekretariatu Naboru Wniosków :</t>
  </si>
  <si>
    <t>Data złożenia do Sekretariatu Naboru Wniosków</t>
  </si>
  <si>
    <t>WYNIK OCENY MERYTORYCZNEJ
WNIOSKU O DOFINANSOWANIE W RAMACH RPOWS 2014-2020</t>
  </si>
  <si>
    <t xml:space="preserve">Przy ocenie kryterium sprawdzane będzie w szczególności, czy projekt jest zgodny z obowiązującymi przepisami prawa odnoszącymi się do jego stosowania oraz wytycznymi MIiR i wytycznymi IZ RPOWŚ na lata 2014-2020. Przedmiotem analizy będzie zgodność podstawowych parametrów technicznych 
z obowiązującymi aktami prawnymi dotyczącymi realizowanej inwestycji oraz kwestie prawne związane 
z realizacją projektu np. własność gruntów/obiektów, posiadanie niezbędnych dokumentów/decyzji umożliwiających jego realizację (m.in. decyzje pozwolenia na budowę lub zgłoszenia robót budowlanych nie wymagających pozwolenia na budowę do których organ nie wniósł sprzeciwu), zgodność z branżowymi aktami prawnymi (w zależności od zakresu rzeczowego projektu) takimi jak np. Ustawa z 7 lipca 1994 r. Prawo budowlane, Rozporządzenie Ministra Infrastruktury z 12 kwietnia 2002 r. w sprawie warunków technicznych, jakim powinny odpowiadać budynki i ich usytuowanie, Rozporządzenie Ministra Transportu i Gospodarki Morskiej z 2 marca 1999 r. w sprawie warunków technicznych, jakim powinny odpowiadać drogi publiczne i ich usytuowanie, itp.  
</t>
  </si>
  <si>
    <t xml:space="preserve">Wnioskowana kwota dofinansowania: </t>
  </si>
  <si>
    <t>Odrzucenie projektu z powodu niespełnienia kryteriów dopuszczających ogólnych</t>
  </si>
  <si>
    <t xml:space="preserve">Liczba punktów uzyskanych
</t>
  </si>
  <si>
    <t>Odrzucenie projektu z powodu niespełnienia kryteriów  dopuszczających sektorowych</t>
  </si>
  <si>
    <t>7. Sprawne usługi publiczne</t>
  </si>
  <si>
    <t xml:space="preserve">Działanie 7.3:  Infrastruktura zdrowotna i społeczna </t>
  </si>
  <si>
    <t>Czy przedsięwzięcie będzie miało istotny wpływ na realizację celów strategii na rzecz inteligentnego i zrównoważonego rozwoju sprzyjającego włączeniu społecznemu EUROPA 2020?</t>
  </si>
  <si>
    <t>(Nieuzyskanie co najmniej 60% maksymalnej liczby punktów powoduje odrzucenie projektu)</t>
  </si>
  <si>
    <t>0-3</t>
  </si>
  <si>
    <t>Inwestycje w infrastrukturę usług społecznych</t>
  </si>
  <si>
    <t>Czy projekt jest wykonalny z prawnego punktu widzenia?</t>
  </si>
  <si>
    <t xml:space="preserve">W zakresie mieszkalnictwa wsparcie uzyskają jedynie inwestycje polegające na przebudowie lub remoncie zdegradowanych budynków w celu ich adaptacji na mieszkania socjalne, wspomagane i chronione. </t>
  </si>
  <si>
    <t xml:space="preserve">Czy projekt wykazuje zdolność do adaptacji do zmian klimatu i reagowania na ryzyko
powodziowe?
</t>
  </si>
  <si>
    <r>
      <t>Czy projekt  wyklucza budowę nowych obiektów o</t>
    </r>
    <r>
      <rPr>
        <b/>
        <sz val="28"/>
        <rFont val="Czcionka tekstu podstawowego"/>
        <charset val="238"/>
      </rPr>
      <t> </t>
    </r>
    <r>
      <rPr>
        <b/>
        <sz val="28"/>
        <rFont val="Calibri"/>
        <family val="2"/>
        <charset val="238"/>
        <scheme val="minor"/>
      </rPr>
      <t>charakterze wyłącznie mieszkalnym?</t>
    </r>
  </si>
  <si>
    <t>Wg zapisów RPOWŚ na lata 2014-2020 rozwój usług społecznych i zdrowotnych na rzecz osób zagrożonych ubóstwem i  wykluczeniem społecznym, wspierany ze środków EFRR, powinien być zgodny z za¬łożeniami europejskich zasad przejścia z opieki instytucjonalnej do opieki środowiskowej oraz z kierunkami wskazanymi w Programie Przeciwdziałania Ubóstwu i Wykluczeniu Społecznemu 2020 (KOMISJA EUROPEJSKA, Bruksela, 3.3.2010 KOM(2010) 2020 wersja ostateczna KOMUNIKAT KOMISJI:  „EUROPA 2020. Strategia na rzecz inteligentnego i zrównoważonego rozwoju sprzyjającego włączeniu społecznemu”).</t>
  </si>
  <si>
    <t>Czy przedsięwzięcie opiera się na analizie potrzeb oraz trendów demograficznych w ujęciu terytorialnym?</t>
  </si>
  <si>
    <t xml:space="preserve">Kryterium to wymaga, by Interwencje podejmowane w ramach RPOWŚ miały charakter 
a) specyficzny (czyli zindywidualizowany w odniesieniu do regionu oraz potrzeb grup docelowych) 
b) kompleksowy 
c) długofalowy. 
Wykazanie spełnienia powyższych wymogów stanowi kluczowy element analizy, jaką wnioskodawca powinien zamieścić w dokumentacji aplikacyjnej (studium wykonalności – pożądane jest przywołanie stosownych opracowań na szczeblu regionalnym), w celu wykazania że interwencja będzie dostosowana do specyficznych potrzeb grup docelowych regionu. Należy również wykazać kompleksowy i długofalowy charakter interwencji. Wykazanie ww. walorów w studium wykonalności stanowi próg dopuszczalności wsparcia projektu. 
</t>
  </si>
  <si>
    <r>
      <t>Czy przedsięwzięcie jest zgodne Ogólnoeuropejskimi wytycznymi dotyczącymi przejścia od opieki instytucjonalnej do opieki świadczonej na poziomie lokalnych społeczności w</t>
    </r>
    <r>
      <rPr>
        <b/>
        <sz val="28"/>
        <rFont val="Czcionka tekstu podstawowego"/>
        <charset val="238"/>
      </rPr>
      <t> </t>
    </r>
    <r>
      <rPr>
        <b/>
        <sz val="28"/>
        <rFont val="Calibri"/>
        <family val="2"/>
        <charset val="238"/>
        <scheme val="minor"/>
      </rPr>
      <t>zakresie wykluczenia wsparcia infrastruktury opieki instytucjonalnej?</t>
    </r>
  </si>
  <si>
    <t>Kryterium wymaga, by interwencje podejmowane w ramach RPOWŚ były zgodne z Ogólnoeuropejskimi wytycznymi dotyczącymi przejścia od opieki instytucjonalnej do opieki świadczonej na poziomie lokalnych społeczności. Wynika stąd – między innymi – że nie można uzyskać wsparcia na tworzenie nowych miejsc świadczenia usług opiekuńczych w ramach infrastruktury opieki instytucjonalnej (rozumianej jako duże instytucje o charakterze opiekuńczo-pobytowym, w szczególności placówki całodobowe, np. DPS o więcej jak 30 miejscach pobytowych, placówki opiekuńczo-wychowawcze dla ponad 14 osób).</t>
  </si>
  <si>
    <t>Czy przedsięwzięcie jest komplementarne z EFS?</t>
  </si>
  <si>
    <t xml:space="preserve">Kryterium wymaga, by interwencje podejmowane w ramach RPOWŚ były komplementarne z EFS
(projekty finansowane z Europejskiego Funduszu Rozwoju Regionalnego będą realizowane w ścisłym połączeniu z działaniami podejmowanymi w ramach wsparcia Europejskiego Funduszu Społecznego, który pełni funkcję wiodącą w tym obszarze). 
</t>
  </si>
  <si>
    <t>Jakość i kompleksowość 
wsparcia grup docelowych</t>
  </si>
  <si>
    <t>0-10</t>
  </si>
  <si>
    <t>Nasycenie obszarów (grup) docelowych populacjami defaworyzowanymi (efektywność  wsparcia)</t>
  </si>
  <si>
    <t>Dostęp do infrastruktury pomocy społecznej dla grup najmocniej defaworyzowanych</t>
  </si>
  <si>
    <t>Skala wsparcia grup docelowych
1) przebudowy lub remontów zdegradowanych budynków w celu adaptacji na mieszkania socjalne, wspomagane, treningowe i chronione.
2) tworzenia miejsc w placówkach pomocy społecznej innych niż wymienione w punktach 1) i 3) (w tym DPS &lt;30 miejsc)
3) dzieci  do lat 3 objętych opieką w żłobkach lub klubach dziecięcych</t>
  </si>
  <si>
    <t xml:space="preserve">Rewitalizacyjny charakter 
projektu
</t>
  </si>
  <si>
    <t>0 lub 2</t>
  </si>
  <si>
    <t>Doświadczenie i dorobek (organizacyjny) Wnioskodawcy</t>
  </si>
  <si>
    <t>1-3</t>
  </si>
  <si>
    <t>Stopień przygotowania projektu do realizacji</t>
  </si>
  <si>
    <t xml:space="preserve">Przy ocenie efektywności brana będzie pod uwagę zdolność projektu do dotarcia ze wsparciem do  osób zagrożonych wykluczeniem w obrębie całej zidentyfikowanej statystycznie na obszarze oddziaływania projektu grupy docelowej osób zagrożonych wykluczeniem społecznym. 
Punkty będą przyznawane następująco: wnioskodawca obowiązany jest podać wskaźnik liczby osób objętych zakresem projektu podzielonej przez liczebność pełnej lokalnej grupy docelowej wg diagnozy. 
W = D/P
Gdzie: 
– D = liczebność grupy docelowej osób zagrożonych wykluczeniem społecznym (suma wszystkich typów zagrożenia objętych projektem)
– P = całkowita liczebność populacji na zdefiniowanym w projekcie podstawowym obszarze oddziaływania, dotkniętym typem zagrożeń objętych projektem, (społeczności lokalnej, która stanowi miejscowe zaplecze przedsięwzięcia) </t>
  </si>
  <si>
    <t>Najwięcej punktów otrzymają projekty o największej wartości wskaźnika. Punkty będą przyznawane w oparciu o kolejność na liście wszystkich projektów przekazanych do oceny merytorycznej, uporządkowanej malejąco wg wartości wskaźnika uzyskanego przez podzielenie kolejnego numeru projektu przez liczbę projektów na tejże liście. Gdy wskaźnik zawiera się w przedziale: 
− do 0,25 włącznie – projekt otrzymuje 4 punkty; 
− powyżej 0,25 – 0,5 włącznie – projekt otrzymuje 3 punkty, 
− powyżej 0,5 – 0,75 włącznie – projekt otrzymuje 2 punkty, 
− powyżej 0,75 – 1 – projekt otrzymuje 1 punkt. 
W przypadku, gdy ocenie podlegać będą mniej niż 4 projekty, najlepszy otrzyma maksymal¬ną liczbę punktów, a kolejne odpowiednio mniej.</t>
  </si>
  <si>
    <t xml:space="preserve">Jakość i kompleksowość 
wsparcia grup docelowych
</t>
  </si>
  <si>
    <t>Punktowane będą następujące elementy:
1) Mieszkania tworzone, rozbudowywane, rewitalizowane w ramach projektu
a) Jeśli zapewnią samodzielną egzystencję, a w przypadku dzieci opiekę zbliżoną do opieki rodzinnej — 1 punkt 
b) Jeśli będą rozproszone w wielu budynkach — 1 p. (w przypadku lokalizacji większości mieszkań w jednym budynku — 0 p.) 
c) Jeśli będą zlokalizowane w centrach miast, co ułatwi integrację społeczną osób/grup objętych wsparciem projektu i przyczyni się re-aktywizacji starych dzielnic (centrów miast, zaniedbanych miejscowości) – 1 p. (czyli w przypadku lokalizacji większości mieszkań poza wymienionymi obszarami – 0 p. )</t>
  </si>
  <si>
    <t>Dostęp do infrastruktury pomocy społecznej dla 
grup najmocniej defaworyzowanych</t>
  </si>
  <si>
    <r>
      <t>2) Usługi generowane w ramach projektu w celu aktywizacji lub włączenia społecznego (w inny sposób jak powyżej) w odniesieniu do specyficznych potrzeb grup defaworyzowanych –  od 1</t>
    </r>
    <r>
      <rPr>
        <sz val="22"/>
        <rFont val="Czcionka tekstu podstawowego"/>
        <charset val="238"/>
      </rPr>
      <t> </t>
    </r>
    <r>
      <rPr>
        <sz val="22"/>
        <rFont val="Calibri"/>
        <family val="2"/>
        <charset val="238"/>
        <scheme val="minor"/>
      </rPr>
      <t>do 3 p. (jeśli usługi generowane w ramach projektu powielają jedynie dostępne powszechnie związane np. z opieką zdrowotną, zatrudnieniem itp. – 0 p.)
3)  Opieka nad dziećmi
a) Jeśli projekt wynika z niezależnych od wnioskodawcy analiz potrzeb infrastrukturalnych, dokumentów, opracowań itp. (samorządy, NGO) – 1 p.
b) Jeśli jakość świadczonych usług (wyposażenie, zakres technik nauczania warunkowany nowa infrastrukturą itp.) jest adekwatna do celów przedsięwzięcia — od 1 do 2 p.
Punkty podlegają sumowaniu. Ponadto, jeśli projekt uzyska punkty w więcej niż jednej pozycji — tj. 1) mieszkania, 2) aktywizacja społeczna, 3) opieka nad dziećmi — będzie to premiowane dodatkowym punktem.</t>
    </r>
  </si>
  <si>
    <r>
      <t>Skala wsparcia grup docelowych
1) przebudowy lub remontów zdegradowanych budynków w celu adaptacji na mieszkania socjalne, wspomagane, treningowe i</t>
    </r>
    <r>
      <rPr>
        <b/>
        <sz val="28"/>
        <rFont val="Czcionka tekstu podstawowego"/>
        <charset val="238"/>
      </rPr>
      <t> </t>
    </r>
    <r>
      <rPr>
        <b/>
        <sz val="28"/>
        <rFont val="Calibri"/>
        <family val="2"/>
        <charset val="238"/>
        <scheme val="minor"/>
      </rPr>
      <t>chronione.
2) tworzenia miejsc w</t>
    </r>
    <r>
      <rPr>
        <b/>
        <sz val="28"/>
        <rFont val="Czcionka tekstu podstawowego"/>
        <charset val="238"/>
      </rPr>
      <t> </t>
    </r>
    <r>
      <rPr>
        <b/>
        <sz val="28"/>
        <rFont val="Calibri"/>
        <family val="2"/>
        <charset val="238"/>
        <scheme val="minor"/>
      </rPr>
      <t>placówkach pomocy społecznej innych niż wymienione w punktach 1) i</t>
    </r>
    <r>
      <rPr>
        <b/>
        <sz val="28"/>
        <rFont val="Czcionka tekstu podstawowego"/>
        <charset val="238"/>
      </rPr>
      <t> </t>
    </r>
    <r>
      <rPr>
        <b/>
        <sz val="28"/>
        <rFont val="Calibri"/>
        <family val="2"/>
        <charset val="238"/>
        <scheme val="minor"/>
      </rPr>
      <t xml:space="preserve">3) (w tym DPS &lt;30 miejsc)
3) dzieci  do lat 3 objętych opieką w żłobkach lub klubach dziecięcych
</t>
    </r>
  </si>
  <si>
    <t xml:space="preserve">W przypadku mieszkań skala wsparcia mierzona wskaźnikiem liczby powstałych mieszkań we wspartych obiektach zaadaptowanych na mieszkania socjalne, wspomagane, treningowe lub chronione,  zgodnych z kryteriami wskazanymi w polskim systemie prawnym (np. Rozporządzenie Ministra Pracy i Polityki społecznej z dnia 14 marca 2012 r. w sprawie mieszkań chronionych itp.)
1 p. – 1 mieszkanie 
2 p. – 2-5 mieszkań 
3 p. – 6-9 mieszkań 
4 p. –10 i więcej mieszkań. 
W przypadku placówek pomocy społecznej innych niż wymienione w punktach 1) i 3) (w tym DPS) skala wsparcia mierzona miejscami (lokatorami/użytkownikami) w lokalach powstałych w ramach projektu w wyniku przebudowy lub remontu zdegradowanej infrastruktury z przeznaczeniem na mieszkania chronione, treningowe, socjalne, wspomagane lub liczbą dzieci i dorosłych (niepełnosprawnych, defaworyzowanych) objętych opieką. Liczba miejsc powstałych w ramach realizacji projektu we wszystkich placówkach objętych projektem (z zachowaniem obowiązujących limitów miejsc w skali 1 placówki)
</t>
  </si>
  <si>
    <t xml:space="preserve">1 p. – do 20 miejsc 
2 p. – 21-30 miejsc
3 p. – 31-40 miejsc
4 p. – powyżej 40 miejsc. 
W przypadku żłobków lub klubów dziecięcych skala wsparcia mierzona miejscami powstałymi w ramach projektu
1 p. – do 10 miejsc 
2 p. – 11-15 miejsc 
3 p. – 16-20 miejsc 
4 p. – powyżej 20 miejsc. 
</t>
  </si>
  <si>
    <t>Maksymalną liczbę punktów otrzymają projekty inwestycyjne, które są lub zostaną objęte Programem Rewitalizacji (PR – w przypadku, gdy PR nie został jeszcze uchwalony, na podstawie oświadczenia wnioskodawcy) i są (lub będą, na podstawie tegoż oświadczenia) powiązane z działaniami rewitalizacyjnymi na danym obszarze zdegradowanym. 
0 p. – projekt nie wspiera działań rewitalizacyjnych i nie został lub nie zostanie objęty PR (nie będzie realizowany na obszarze objętym PR)
2 p. – projekt jest powiązany z działaniami rewitalizacyjnymi i został lub zostanie objęty PR (będzie realizowany na obszarze objętym lub przewidzianym do objęcia PR)</t>
  </si>
  <si>
    <t>Strategiczne znaczenie projektu dla danego 
obszaru</t>
  </si>
  <si>
    <t xml:space="preserve">W ramach kryterium pod uwagę brane będą w szczególności uwarunkowania makroekonomiczne na obszarze oddziaływania projektu (m.in. poziom i struktura bezrobocia, poziom i struktura przedsiębiorczości itp.). Ponadto pod uwagę brane będą uwarunkowania społeczne na obszarze oddziaływania (m.in. dane demograficzne, zidentyfikowane negatywne zjawiska społeczne itp.). Analiza oparta będzie w szczególności o dostępne dane statystyczne. Dodatkowo kryterium analizowane będzie pod kątem zgodności i wpływu projektu na realizację zapisów dokumentów strategicznych, takich jak m.in. Zaktualizowana Strategia Rozwoju Województwa Świętokrzyskiego do roku 2020, Strategia badań i innowacyjności (RIS3). </t>
  </si>
  <si>
    <t xml:space="preserve">Preferowane będzie doświadczenie Wnioskodawców, którzy udokumentowali działalność 
w dziedzinie usług społecznych:
a) Do 1 roku — 1 p. 
b) powyżej 1 roku do lat 3 — 2 p. 
c) Powyżej lat 3 — 3 p. </t>
  </si>
  <si>
    <t>Ocena uzależniona będzie od stanu przygotowania przedsięwzięcia do realizacji (projekt w fazie pomysłu/koncepcji otrzyma 0 punktów, co nie oznacza jego odrzucenia). Sposób przyznawania punktów: 
1) W przypadku projektu infrastrukturalnego 1 punkt będzie przyznawany za:
a) w pełni uregulowane (posiadane) prawo do dysponowania nieruchomością na cele budowlane i posiadanie dokumentacji technicznej (projektu budowlanego)/programu funkcjonalno-użytkowego 
b) złożony wniosek o wydanie decyzji o środowiskowych uwarunkowaniach obejmujący cały zakres projektu (w przypadku, gdy decyzja środowiskowa nie jest wymagana projekt również otrzyma jeden punkt)
c) złożony wniosek o pozwolenie na budowę/zgłoszenie robót na cały zakres projektu.
Punkty podlegają sumowaniu.</t>
  </si>
  <si>
    <t xml:space="preserve">2) W przypadku projektu nieinfrastrukturalnego dla którego wyżej wymienione dokumenty/etapy przygotowania projektu nie są konieczne, punkty będą przyznawane za:
a) posiadanie specyfikacji technicznych obejmujących zakres całego projektu (opis przedmiotu zamówienia dla przeprowadzenia poszczególnych postępowań)
b) posiadanie Specyfikacji Istotnych Warunków Zamówienia obejmujących zakres całego projektu (dla przeprowadzenia poszczególnych postępowań)
c) posiadanie pełnej dokumentacji niezbędnej do wszczęcia postępowania o udzielenie zamówienia publicznego (gotowa dokumentacja przetargowa).
Uwagi:  
[1] Projekt może uzyskać maksymalnie 3 p.
[2] W przypadku, gdy któryś z wymienionych etapów przygotowania projektu nie jest konieczny, a projekt jest gotowy do realizacji otrzymuje on maksymalną liczbę punktów możliwych do uzyskania. </t>
  </si>
  <si>
    <t>9a: Inwestycje w infrastrukturę zdrowotną i społeczną, które przyczyniają się do rozwoju krajowego, regionalnego i lokalnego, zmniejszania nierówności w zakresie stanu zdrowia, promowanie włączenia społecznego poprzez lepszy dostęp do usług społecznych, kulturalnych i rekreacyjnych, oraz przejścia z usług instytucjonalnych na usługi na poziomie społeczności lokalnych</t>
  </si>
  <si>
    <r>
      <t>Przy ocenie kryterium pod uwagę brana będzie w szczególności zgodność projektu z zapisami Umowy Partnerstwa, z</t>
    </r>
    <r>
      <rPr>
        <sz val="20"/>
        <rFont val="Czcionka tekstu podstawowego"/>
        <charset val="238"/>
      </rPr>
      <t> </t>
    </r>
    <r>
      <rPr>
        <sz val="20"/>
        <rFont val="Calibri"/>
        <family val="2"/>
        <charset val="238"/>
        <scheme val="minor"/>
      </rPr>
      <t>zapisami RPOWŚ 2014-2020, z zapisami SZOOP 2014-2020 oraz z wymogami Regulaminu konkursu.</t>
    </r>
  </si>
  <si>
    <t xml:space="preserve">Data: </t>
  </si>
  <si>
    <t>Przy ocenie kryterium badana będzie w szczególności spójność pomiędzy Wnioskiem o dofinansowanie, a pozostałą dokumentacją aplikacyjną (tj. Studium wykonalności/Biznes plan, załączniki do Wniosku o dofinansowanie).</t>
  </si>
  <si>
    <t>Przy ocenie projektu weryfikacji podlegać będzie w szczególności metodologia i poprawność sporządzenia analiz w oparciu o obowiązujące przepisy prawa w tym zakresie (np. m.in. Ustawa o rachunkowości) i wytyczne (m.in. wytyczne MIiR w zakresie zagadnień związanych z przygotowaniem projektów inwestycyjnych, w tym projektów generujących dochód i projektów hybrydowych na lata 2014-2020, wytyczne IZ RPOWŚ na lata 2014-2020 w zakresie sporządzania studium wykonalności/biznes planu). W przypadku gdy wymagane będzie obliczenie wskaźników finansowych/ ekonomicznych sprawdzane będą m.in. realność i rzetelność przyjętych założeń  oraz poprawność obliczeń. Ponadto, badana będzie również trwałość finansowa Wnioskodawcy (również ewentualnych partnerów projektu) tj. m.in. czy Wnioskodawca/partnerzy posiadają środki finansowe na zrealizowanie i utrzymanie inwestycji w wymaganym okresie trwałości.</t>
  </si>
  <si>
    <r>
      <t>Adekwatność rodzaju wskaźników do typu projektu i</t>
    </r>
    <r>
      <rPr>
        <b/>
        <sz val="28"/>
        <rFont val="Czcionka tekstu podstawowego"/>
        <charset val="238"/>
      </rPr>
      <t> </t>
    </r>
    <r>
      <rPr>
        <b/>
        <sz val="28"/>
        <rFont val="Calibri"/>
        <family val="2"/>
        <charset val="238"/>
        <scheme val="minor"/>
      </rPr>
      <t xml:space="preserve">realność ich wartości docelowych </t>
    </r>
  </si>
  <si>
    <t xml:space="preserve">W przypadku projektów przewidujących wystąpienie pomocy publicznej weryfikowana będzie poprawność ustalenia wartości pomocy publicznej, w tym jej intensywności, w kontekście odpowiednich limitów obowiązujących w tym zakresie. W przypadku projektów generujących dochód weryfikowana będzie poprawność ustalenia wielkości dofinansowania, w szczególności prawidłowe obliczenie tzw. luki w finansowaniu lub zastosowanie tzw. stawek ryczałtowych. </t>
  </si>
  <si>
    <t>KRYTERIA ROZSTRZYGAJĄCE</t>
  </si>
  <si>
    <t xml:space="preserve">Kryterium nr 1. Jakość i kompleksowość  wsparcia grup docelowych.
Kryterium nr 2. Nasycenie obszarów (grup) docelowych populacjami defaworyzowanymi (efektywność  wsparcia).
Kryterium nr 3. Dostęp do infrastruktury pomocy społecznej dla grup najmocniej de faworyzowanych.
</t>
  </si>
  <si>
    <r>
      <t>W przypadku uzyskania przez projekty, w wyniku oceny merytorycznej, jednakowej liczby punktów, o ich kolejności na liście rankingowej przesądza wyższa liczba punktów uzyskana w kolejnych kryteriach wskazanych jako rozstrzygające. W przypadku jednakowej liczby punktów uzyskanych w kryterium nr 1 decyduje liczba punktów uzyskana w</t>
    </r>
    <r>
      <rPr>
        <sz val="22"/>
        <rFont val="Czcionka tekstu podstawowego"/>
        <charset val="238"/>
      </rPr>
      <t> </t>
    </r>
    <r>
      <rPr>
        <sz val="22"/>
        <rFont val="Calibri"/>
        <family val="2"/>
        <charset val="238"/>
        <scheme val="minor"/>
      </rPr>
      <t xml:space="preserve">kryterium nr 2. W przypadku jednakowej liczby punktów uzyskanych w kryterium nr 1 i 2 decyduje liczba punktów uzyskana w kryterium nr 3. </t>
    </r>
  </si>
  <si>
    <t>W kryterium tym badana będzie w szczególności prawidłowość przeprowadzenia procedury OOŚ zgodnie z obowiązującymi przepisami prawa w tym zakresie (tj. m.in. Ustawą OOŚ, Ustawą Prawo ochrony środowiska, Ustawą Prawo wodne, Rozporządzeniem OOŚ).</t>
  </si>
  <si>
    <t xml:space="preserve">Przy ocenie kryterium sprawdzane będzie w szczególności, czy projekt jest zgodny z obowiązującymi przepisami prawa odnoszącymi się do jego stosowania oraz wytycznymi MIiR i wytycznymi IZ RPOWŚ na lata 2014-2020. Przedmiotem analizy będzie zgodność podstawowych parametrów technicznych 
z obowiązującymi aktami prawnymi dotyczącymi realizowanej inwestycji oraz kwestie prawne związane 
z realizacją projektu np. własność gruntów/obiektów, posiadanie niezbędnych dokumentów/decyzji umożliwiających jego realizację (m.in. decyzje pozwolenia na budowę lub zgłoszenia robót budowlanych nie wymagających pozwolenia na budowę do których organ nie wniósł sprzeciwu), zgodność z branżowymi aktami prawnymi (w zależności od zakresu rzeczowego projektu) takimi jak np. Ustawa z 7 lipca 1994 r. Prawo budowlane, Rozporządzenie Ministra Infrastruktury z 12 kwietnia 2002 r. w sprawie warunków technicznych, jakim powinny odpowiadać budynki i ich usytuowanie, Rozporządzenie Ministra Transportu i Gospodarki Morskiej z 2 marca 1999 r. w sprawie warunków technicznych, jakim powinny odpowiadać drogi publiczne i ich usytuowanie, itp.  </t>
  </si>
  <si>
    <t xml:space="preserve">Przy ocenie kryterium sprawdzane będzie w szczególności, czy projekt jest zgodny z obowiązującymi przepisami prawa odnoszącymi się do jego stosowania oraz wytycznymi MIiR i wytycznymi IZ RPOWŚ na lata 2014-2020. Przedmiotem analizy będzie zgodność podstawowych parametrów technicznych z obowiązującymi aktami prawnymi dotyczącymi realizowanej inwestycji oraz kwestie prawne związane z realizacją projektu np. własność gruntów/obiektów, posiadanie niezbędnych dokumentów/decyzji umożliwiających jego realizację (m.in. decyzje pozwolenia na budowę lub zgłoszenia robót budowlanych nie wymagających pozwolenia na budowę do których organ nie wniósł sprzeciwu), zgodność z branżowymi aktami prawnymi (w zależności od zakresu rzeczowego projektu) takimi jak np. Ustawa z 7 lipca 1994 r. Prawo budowlane, Rozporządzenie Ministra Infrastruktury z 12 kwietnia 2002 r. w sprawie warunków technicznych, jakim powinny odpowiadać budynki i ich usytuowanie, Rozporządzenie Ministra Transportu i Gospodarki Morskiej z 2 marca 1999 r. w sprawie warunków technicznych, jakim powinny odpowiadać drogi publiczne i ich usytuowanie, itp.  </t>
  </si>
  <si>
    <t>Wg zapisów RPOWŚ na lata 2014-2020 rozwój usług społecznych i zdrowotnych na rzecz osób zagrożonych ubóstwem i  wykluczeniem społecznym, wspierany ze środków EFRR, powinien być zgodny z założeniami europejskich zasad przejścia z opieki instytucjonalnej do opieki środowiskowej oraz z kierunkami wskazanymi w Programie Przeciwdziałania Ubóstwu i Wykluczeniu Społecznemu 2020 (KOMISJA EUROPEJSKA, Bruksela, 3.3.2010 KOM(2010) 2020 wersja ostateczna KOMUNIKAT KOMISJI:  „EUROPA 2020. Strategia na rzecz inteligentnego i zrównoważonego rozwoju sprzyjającego włączeniu społecznemu”).</t>
  </si>
  <si>
    <t>Czy projekt jest zgodny ze standardami wymaganymi przez  prawo (np. Ustawa o pomocy społecznej 
z dn. 12.03.2004 Dz.U. 2004 nr 64 poz. 593 z późn. zmianami, Ust. o opiece nad dziećmi w wieku do lat trzech z 4.02.2011, Dz.U. 2011 nr 45 poz. 235 z późn. zmianami, Rozp. MPPiS z dn.17.03.2012 ws. mieszkań chronionych, Dz. U. poz.305) itd.) Zgodność prawna przedsięwzięcia winna być potwierdzona stosownymi dokumentami.</t>
  </si>
  <si>
    <t xml:space="preserve">Kryterium wymaga, by interwencje podejmowane w ramach RPOWŚ były komplementarne z EFS (projekty finansowane z Europejskiego Funduszu Rozwoju Regionalnego będą realizowane w ścisłym połączeniu z działaniami podejmowanymi w ramach wsparcia Europejskiego Funduszu Społecznego, który pełni funkcję wiodącą w tym obszarze). 
</t>
  </si>
  <si>
    <t xml:space="preserve">Zdolność do reagowania i adaptacji do zmian klimatu (w szczególności w obszarze zagrożenia powodziowego). Wszelkie elementy infrastruktury zlokalizowane na obszarach zagrożonych powodzią (oceniana zgodnie z dyrektywą 2007/60/WE), powinny być zaprojektowane w sposób, który uwzględnia to ryzyko. Dokumentacja projektowa powinna wyraźnie wskazywać czy inwestycja ma wpływ na ryzyko powodziowe, a jeśli tak, to w jaki sposób zarządza się tym ryzykiem.
Jeżeli uzasadniono, że projekt nie dotyczy powyższych kwestii, wówczas uznaje się kryterium za spełnione. Kryterium to nie dotyczy projektu o charakterze nieinfrastrukturalnym[1] </t>
  </si>
  <si>
    <t xml:space="preserve">Czy projekt jest zgodny ze standardami wymaganymi przez  prawo (np. Ustawa o pomocy społecznej 
z dn. 12.03.2004 Dz.U. 2004 nr 64 poz. 593 z późn. zmianami, Ust. o opiece nad dziećmi w wieku do lat trzech z 4.02.2011, Dz.U. 2011 nr 45 poz. 235 z późn. zmianami, Rozp. MPPiS z dn.17.03.2012 ws. mieszkań chronionych, Dz. U. poz.305) itd.) Zgodność prawna przedsięwzięcia winna być potwierdzona stosownymi dokumentami.
</t>
  </si>
  <si>
    <t xml:space="preserve">Czy projekt wykazuje zdolność do adaptacji do zmian klimatu i reagowania na ryzyko powodziowe? 
(jeśli dotyczy)
</t>
  </si>
  <si>
    <t xml:space="preserve">Projekt o charakterze nieinfrastrukturalnym należy rozumieć jako projekt zakupowy, szkoleniowy, edukacyjny, reklamowy, badawczy, który nie powoduje ingerencji w środowisku lub nie polega na przekształceniu terenu lub zmianie jego wykorzystywania.  </t>
  </si>
  <si>
    <t xml:space="preserve">[1] </t>
  </si>
  <si>
    <t>Kryterium wymaga, by interwencje podejmowane w ramach RPOWŚ były zgodne z Ogólnoeuropejskimi wytycznymi dotyczącymi przejścia od opieki instytucjonalnej do opieki świadczonej na poziomie lokalnych społeczności. Wynika stąd – między innymi – że nie można uzyskać wsparcia na tworzenie nowych miejsc świadczenia usług opiekuńczych w ramach infrastruktury opieki instytucjonalnej (rozumianej zgodnie z Wytycznymi Ministra Rozwoju w zakresie realizacji przedsięwzięć w obszarze włączenia społecznego i zwalczania ubóstwa z wykorzystaniem środków Europejskiego Funduszu Społecznego i Europejskiego Funduszu Rozwoju Regionalnego na lata 2014-2020, znak: MR/H 2014-2020/1(2)/03/2016).</t>
  </si>
  <si>
    <t>0-9</t>
  </si>
  <si>
    <t>Punktowane będą następujące elementy:
1) Jeśli przedmiotem projektu są mieszkania 
a) zlokalizowane w sposób, który gwarantuje dostęp do pełnego pakietu usług (podstawowych i specjalistycznych, np. w centrum miasta) ale ponad ½ godz. — 0 punktów  
b) zlokalizowane w sposób, który gwarantuje dostęp do pełnego pakietu usług (podstawowych i specjalistycznych) do ½ godz. — 1 punkt
c) lokalizacja gwarantuje pieszy dostęp do pełnego pakietu usług (jw.) — 2 punkty</t>
  </si>
  <si>
    <t>2) Jeśli przedmiotem projektu jest wprowadzenie nowych usług specjalistycznych w odniesieniu do specyficznych potrzeb grup defaworyzowanych (jak pomoc osobista dla osób niepełnosprawnych, opieka krótkoterminowa w zastępstwie itp. zgodnych z definicją rozdz. III „Wytycznych europejskich”) w celu aktywizacji i/lub włączenia społecznego (a nie wszystkie wymienione powyżej) — od 1 do 3 p. 
3) Jeśli przedmiotem projektu jest opieka nad dziećmi, a jakość świadczonych usług (wyposażenie, zakres technik nauczania warunkowany nowa infrastrukturą itp.) jest adekwatna do celów przedsięwzięcia — od 1 do 3 p.
Punkty za poszczególne elementy (1-3) podlegają sumowaniu. Ponadto, jeśli projekt uzyska punkty za więcej niż jeden element — tj. 1) mieszkania, 2) aktywizacja społeczna przez usługi specjalistyczne, 3) opieka nad dziećmi — będzie to premiowane dodatkowym punktem.</t>
  </si>
  <si>
    <t xml:space="preserve">Skala wsparcia grup docelowych w zakresie:
1) mieszkań socjalnych, wspomaganych, treningowych i chronionych
2) tworzenia miejsc w placówkach pomocy społecznej innych niż wymienione w punktach 1) i 3), w tym placówek opieki całodobowej
3) objęcia opieką w żłobkach lub klubach dziecięcych dzieci  do lat 3 
</t>
  </si>
  <si>
    <t xml:space="preserve">W przypadku mieszkań skala wsparcia mierzona wskaźnikiem liczby powstałych mieszkań we wspartych obiektach zaadaptowanych na mieszkania socjalne, wspomagane, treningowe lub chronione,  zgodnych z kryteriami wskazanymi w polskim systemie prawnym (np. Rozporządzenie Ministra Pracy i Polityki społecznej z dnia 14 marca 2012 r. w sprawie mieszkań chronionych itp.)
1 p. – 1 mieszkanie 
2 p. – 2-5 mieszkań 
3 p. – 6-9 mieszkań 
4 p. –10 i więcej mieszkań. 
W przypadku placówek pomocy społecznej innych niż wymienione w punktach 1) i 3) (w tym placówek opieki całodobowej) skala wsparcia będzie  mierzona miejscami (lokatorami / użytkownikami) w lokalach powstałych w ramach projektu z przeznaczeniem na mieszkania chronione, treningowe, socjalne, wspomagane lub liczbą dzieci i dorosłych (niepełnosprawnych, defaworyzowanych) objętych opieką, które to miejsca spełnią wymogi Wytycznych Ministra Rozwoju  w zakresie realizacji przedsięwzięć w obszarze włączenia społecznego i zwalczania ubóstwa z wykorzystaniem środków Europejskiego Funduszu Społecznego i Europejskiego Funduszu Rozwoju Regionalnego na lata 2014-2020, znak:  MR/H 2014-2020/1(2)/03/2016, w tym zachowują obowiązujące limity miejsc w skali 1 placówki, co zapewni że nie spełnią one definicji opieki instytucjonalnej
</t>
  </si>
  <si>
    <t>1 p. – do 20 miejsc 
2 p. – 21-30 miejsc
3 p. – 31-40 miejsc
4 p. – powyżej 40 miejsc. 
W przypadku żłobków lub klubów dziecięcych skala wsparcia mierzona miejscami powstałymi w ramach projektu
1 p. – do 10 miejsc 
2 p. – 11-15 miejsc 
3 p. – 16-20 miejsc 
4 p. – powyżej 20 miejsc.</t>
  </si>
  <si>
    <t xml:space="preserve">Preferowane będzie doświadczenie Wnioskodawców, którzy udokumentowali działalność w dziedzinie usług społecznych:
a) Do 1 roku — 1 p. 
b) powyżej 1 roku do lat 3 — 2 p. 
c) Powyżej lat 3 — 3 p. </t>
  </si>
  <si>
    <t>Stopień zapotrzebowania na wsparcie mierzony odsetkiem mieszkańców, którzy kwalifikują się do pomocy w postaci dostępu do lokalu socjalnego, chronionego, wspomaganego lub treningowego, bądź też uzyskania miejsca w pobytowej placówce pomocy społecznej w rozumieniu Wytycznych Ministra Rozwoju w zakresie realizacji przedsięwzięć w obszarze włączenia społecznego i zwalczania ubóstwa z wykorzystaniem środków Europejskiego Funduszu Społecznego i Europejskiego Funduszu Rozwoju Regionalnego na lata 2014-2020, znak: MR/H 2014-2020/1(2)/03/2016, co zapewni że nie spełnią one definicji opieki instytucjonalnej). Punkty będą przyznawane następująco: wnioskodawca obowiązany jest podać następujące liczby osób, jako dane wyjściowe 
– K = łączna liczebność grupy docelowej projektu, złożonej z osób które w jego ramach kwalifikują się do pomocy w formie przewidzianej w projekcie (spośród wymienionych powyżej) 
– P = całkowita liczebność populacji na zdefiniowanym w projekcie obszarze oddziaływania projektu, tj. w gminie lub grupie gmin
Wskaźnik stopnia zapotrzebowania (W), który jest stosunkiem liczby adresatów projektu (K) do liczebności ogółem społeczności, która stanowić będzie naturalne zaplecze przedsięwzięcia, stanowi kryterium kolejności projektów na liście zgłoszonych do danego konkursu.
 W = K/P</t>
  </si>
  <si>
    <t>Najwięcej punktów otrzymają projekty o największej wartości wskaźnika. Punkty będą przyznawane w oparciu o kolejność na liście wszystkich projektów przekazanych do oceny merytorycznej, uporządkowanej malejąco wg wartości wskaźnika uzyskanego przez podzielenie kolejnego numeru projektu przez liczbę projektów na tejże liście. Gdy wskaźnik zawiera się w przedziale: 
− do 0,25 włącznie – projekt otrzymuje 4 punkty; 
− powyżej 0,25 – 0,5 włącznie – projekt otrzymuje 3 punkty, 
− powyżej 0,5 – 0,75 włącznie – projekt otrzymuje 2 punkty, 
− powyżej 0,75 – 1 – projekt otrzymuje 1 punkt. 
W przypadku, gdy ocenie podlegać będą mniej niż 4 projekty, najlepszy otrzyma maksymalną liczbę punktów, a kolejne odpowiednio mniej.</t>
  </si>
  <si>
    <r>
      <t xml:space="preserve">Zapoznałem/zapoznałam się z Regulaminem Konkursu, Kryteriami wyboru projektów w ramach Regionalnego Programu Operacyjnego Województwa Świętokrzyskiego 2007-2013  i wszelkimi wytycznymi Instytucji Zarządzającej, dotyczącymi przeprowadzania oceny merytoryczno-technicznej projektów w ramach RPOWŚ na lata  2007-2013 dla Działania 4.2. </t>
    </r>
    <r>
      <rPr>
        <i/>
        <sz val="22"/>
        <rFont val="Calibri"/>
        <family val="2"/>
        <charset val="238"/>
        <scheme val="minor"/>
      </rPr>
      <t xml:space="preserve">Rozwój systemów lokalnej infrastruktury ochrony środowiska i energetycznej </t>
    </r>
    <r>
      <rPr>
        <sz val="22"/>
        <rFont val="Calibri"/>
        <family val="2"/>
        <charset val="238"/>
        <scheme val="minor"/>
      </rPr>
      <t xml:space="preserve">
</t>
    </r>
  </si>
  <si>
    <t>Stopień zapotrzebowania na wsparcie mierzony odsetkiem mieszkańców, którzy kwalifikują się do pomocy w postaci dostępu do lokalu socjalnego, chronionego, wspomaganego lub treningowego, bądź też uzyskania miejsca w placówce pomocy społecznej (w tym także domu pomocy społecznej – DPS &lt; 30 miejsc) lub też opieki w innej formie (np. nad dziećmi w żłobkach lub klubach dziecięcych). Punkty będą przyznawane następująco: wnioskodawca obowiązany jest podać następujące liczby osób, jako dane wyjściowe 
– K = łączna liczebność grupy docelowej projektu, złożonej z osób które w jego ramach kwalifikują się do pomocy w formie przewidzianej w projekcie (spośród wymienionych powyżej) 
– P = całkowita liczebność populacji na zdefiniowanym w projekcie obszarze oddziaływania projektu, tj. w gminie lub grupie gmin
Wskaźnik stopnia zapotrzebowania (W), który jest  stosunkiem liczby adresatów projektu (K) do liczebności ogółem społeczności, która stanowić będzie naturalne zaplecze przedsięwzięcia, stanowi kryterium kolejności projektów na liście zgłoszonych do danego konkursu.
 W = K/P</t>
  </si>
</sst>
</file>

<file path=xl/styles.xml><?xml version="1.0" encoding="utf-8"?>
<styleSheet xmlns="http://schemas.openxmlformats.org/spreadsheetml/2006/main">
  <numFmts count="7">
    <numFmt numFmtId="164" formatCode="[$-F800]dddd\,\ mmmm\ dd\,\ yyyy"/>
    <numFmt numFmtId="165" formatCode="yy"/>
    <numFmt numFmtId="166" formatCode="#,##0\."/>
    <numFmt numFmtId="167" formatCode="#,##0\ &quot;zł&quot;"/>
    <numFmt numFmtId="168" formatCode="#,##0.00\ &quot;zł&quot;"/>
    <numFmt numFmtId="169" formatCode="0\."/>
    <numFmt numFmtId="170" formatCode="yyyy/mm/dd;@"/>
  </numFmts>
  <fonts count="74">
    <font>
      <sz val="10"/>
      <name val="Arial"/>
      <charset val="238"/>
    </font>
    <font>
      <sz val="10"/>
      <name val="Arial"/>
      <family val="2"/>
      <charset val="238"/>
    </font>
    <font>
      <sz val="11"/>
      <color indexed="8"/>
      <name val="Czcionka tekstu podstawowego"/>
      <family val="2"/>
      <charset val="238"/>
    </font>
    <font>
      <sz val="11"/>
      <color indexed="9"/>
      <name val="Czcionka tekstu podstawowego"/>
      <family val="2"/>
      <charset val="238"/>
    </font>
    <font>
      <sz val="11"/>
      <color indexed="62"/>
      <name val="Czcionka tekstu podstawowego"/>
      <family val="2"/>
      <charset val="238"/>
    </font>
    <font>
      <b/>
      <sz val="11"/>
      <color indexed="63"/>
      <name val="Czcionka tekstu podstawowego"/>
      <family val="2"/>
      <charset val="238"/>
    </font>
    <font>
      <sz val="11"/>
      <color indexed="17"/>
      <name val="Czcionka tekstu podstawowego"/>
      <family val="2"/>
      <charset val="238"/>
    </font>
    <font>
      <sz val="11"/>
      <color indexed="52"/>
      <name val="Czcionka tekstu podstawowego"/>
      <family val="2"/>
      <charset val="238"/>
    </font>
    <font>
      <b/>
      <sz val="11"/>
      <color indexed="9"/>
      <name val="Czcionka tekstu podstawowego"/>
      <family val="2"/>
      <charset val="238"/>
    </font>
    <font>
      <b/>
      <sz val="15"/>
      <color indexed="56"/>
      <name val="Czcionka tekstu podstawowego"/>
      <family val="2"/>
      <charset val="238"/>
    </font>
    <font>
      <b/>
      <sz val="13"/>
      <color indexed="56"/>
      <name val="Czcionka tekstu podstawowego"/>
      <family val="2"/>
      <charset val="238"/>
    </font>
    <font>
      <b/>
      <sz val="11"/>
      <color indexed="56"/>
      <name val="Czcionka tekstu podstawowego"/>
      <family val="2"/>
      <charset val="238"/>
    </font>
    <font>
      <sz val="11"/>
      <color indexed="60"/>
      <name val="Czcionka tekstu podstawowego"/>
      <family val="2"/>
      <charset val="238"/>
    </font>
    <font>
      <sz val="10"/>
      <name val="Arial"/>
      <family val="2"/>
      <charset val="238"/>
    </font>
    <font>
      <b/>
      <sz val="11"/>
      <color indexed="52"/>
      <name val="Czcionka tekstu podstawowego"/>
      <family val="2"/>
      <charset val="238"/>
    </font>
    <font>
      <b/>
      <sz val="11"/>
      <color indexed="8"/>
      <name val="Czcionka tekstu podstawowego"/>
      <family val="2"/>
      <charset val="238"/>
    </font>
    <font>
      <i/>
      <sz val="11"/>
      <color indexed="23"/>
      <name val="Czcionka tekstu podstawowego"/>
      <family val="2"/>
      <charset val="238"/>
    </font>
    <font>
      <sz val="11"/>
      <color indexed="10"/>
      <name val="Czcionka tekstu podstawowego"/>
      <family val="2"/>
      <charset val="238"/>
    </font>
    <font>
      <b/>
      <sz val="18"/>
      <color indexed="56"/>
      <name val="Cambria"/>
      <family val="2"/>
      <charset val="238"/>
    </font>
    <font>
      <sz val="11"/>
      <color indexed="20"/>
      <name val="Czcionka tekstu podstawowego"/>
      <family val="2"/>
      <charset val="238"/>
    </font>
    <font>
      <u/>
      <sz val="10"/>
      <color indexed="12"/>
      <name val="Arial"/>
      <family val="2"/>
      <charset val="238"/>
    </font>
    <font>
      <sz val="10"/>
      <name val="Calibri"/>
      <family val="2"/>
      <charset val="238"/>
      <scheme val="minor"/>
    </font>
    <font>
      <b/>
      <sz val="36"/>
      <name val="Calibri"/>
      <family val="2"/>
      <charset val="238"/>
      <scheme val="minor"/>
    </font>
    <font>
      <b/>
      <sz val="28"/>
      <name val="Calibri"/>
      <family val="2"/>
      <charset val="238"/>
      <scheme val="minor"/>
    </font>
    <font>
      <b/>
      <sz val="26"/>
      <name val="Calibri"/>
      <family val="2"/>
      <charset val="238"/>
      <scheme val="minor"/>
    </font>
    <font>
      <sz val="26"/>
      <name val="Calibri"/>
      <family val="2"/>
      <charset val="238"/>
      <scheme val="minor"/>
    </font>
    <font>
      <sz val="22"/>
      <name val="Calibri"/>
      <family val="2"/>
      <charset val="238"/>
      <scheme val="minor"/>
    </font>
    <font>
      <sz val="24"/>
      <name val="Calibri"/>
      <family val="2"/>
      <charset val="238"/>
      <scheme val="minor"/>
    </font>
    <font>
      <b/>
      <sz val="26"/>
      <color indexed="30"/>
      <name val="Calibri"/>
      <family val="2"/>
      <charset val="238"/>
      <scheme val="minor"/>
    </font>
    <font>
      <sz val="18"/>
      <name val="Calibri"/>
      <family val="2"/>
      <charset val="238"/>
      <scheme val="minor"/>
    </font>
    <font>
      <b/>
      <sz val="20"/>
      <name val="Calibri"/>
      <family val="2"/>
      <charset val="238"/>
      <scheme val="minor"/>
    </font>
    <font>
      <b/>
      <sz val="14"/>
      <name val="Calibri"/>
      <family val="2"/>
      <charset val="238"/>
      <scheme val="minor"/>
    </font>
    <font>
      <b/>
      <sz val="24"/>
      <name val="Calibri"/>
      <family val="2"/>
      <charset val="238"/>
      <scheme val="minor"/>
    </font>
    <font>
      <b/>
      <sz val="22"/>
      <name val="Calibri"/>
      <family val="2"/>
      <charset val="238"/>
      <scheme val="minor"/>
    </font>
    <font>
      <sz val="20"/>
      <name val="Calibri"/>
      <family val="2"/>
      <charset val="238"/>
      <scheme val="minor"/>
    </font>
    <font>
      <sz val="11"/>
      <name val="Calibri"/>
      <family val="2"/>
      <charset val="238"/>
      <scheme val="minor"/>
    </font>
    <font>
      <sz val="36"/>
      <name val="Calibri"/>
      <family val="2"/>
      <charset val="238"/>
      <scheme val="minor"/>
    </font>
    <font>
      <sz val="22"/>
      <color rgb="FFFF0000"/>
      <name val="Calibri"/>
      <family val="2"/>
      <charset val="238"/>
      <scheme val="minor"/>
    </font>
    <font>
      <b/>
      <sz val="24"/>
      <color rgb="FFFF0000"/>
      <name val="Calibri"/>
      <family val="2"/>
      <charset val="238"/>
      <scheme val="minor"/>
    </font>
    <font>
      <b/>
      <sz val="22"/>
      <color rgb="FFFF0000"/>
      <name val="Calibri"/>
      <family val="2"/>
      <charset val="238"/>
      <scheme val="minor"/>
    </font>
    <font>
      <b/>
      <sz val="28"/>
      <color rgb="FFFF0000"/>
      <name val="Calibri"/>
      <family val="2"/>
      <charset val="238"/>
      <scheme val="minor"/>
    </font>
    <font>
      <sz val="16"/>
      <name val="Calibri"/>
      <family val="2"/>
      <charset val="238"/>
      <scheme val="minor"/>
    </font>
    <font>
      <b/>
      <sz val="10"/>
      <name val="Calibri"/>
      <family val="2"/>
      <charset val="238"/>
      <scheme val="minor"/>
    </font>
    <font>
      <b/>
      <sz val="18"/>
      <name val="Calibri"/>
      <family val="2"/>
      <charset val="238"/>
      <scheme val="minor"/>
    </font>
    <font>
      <sz val="10"/>
      <color rgb="FFFF0000"/>
      <name val="Calibri"/>
      <family val="2"/>
      <charset val="238"/>
      <scheme val="minor"/>
    </font>
    <font>
      <b/>
      <vertAlign val="superscript"/>
      <sz val="22"/>
      <name val="Calibri"/>
      <family val="2"/>
      <charset val="238"/>
      <scheme val="minor"/>
    </font>
    <font>
      <b/>
      <sz val="18"/>
      <color rgb="FFFF0000"/>
      <name val="Calibri"/>
      <family val="2"/>
      <charset val="238"/>
      <scheme val="minor"/>
    </font>
    <font>
      <b/>
      <sz val="10"/>
      <color rgb="FFFF0000"/>
      <name val="Calibri"/>
      <family val="2"/>
      <charset val="238"/>
      <scheme val="minor"/>
    </font>
    <font>
      <vertAlign val="superscript"/>
      <sz val="24"/>
      <name val="Calibri"/>
      <family val="2"/>
      <charset val="238"/>
      <scheme val="minor"/>
    </font>
    <font>
      <vertAlign val="superscript"/>
      <sz val="22"/>
      <name val="Calibri"/>
      <family val="2"/>
      <charset val="238"/>
      <scheme val="minor"/>
    </font>
    <font>
      <b/>
      <vertAlign val="superscript"/>
      <sz val="36"/>
      <name val="Calibri"/>
      <family val="2"/>
      <charset val="238"/>
      <scheme val="minor"/>
    </font>
    <font>
      <b/>
      <sz val="20"/>
      <color rgb="FFFF0000"/>
      <name val="Calibri"/>
      <family val="2"/>
      <charset val="238"/>
      <scheme val="minor"/>
    </font>
    <font>
      <b/>
      <sz val="12"/>
      <name val="Calibri"/>
      <family val="2"/>
      <charset val="238"/>
      <scheme val="minor"/>
    </font>
    <font>
      <sz val="28"/>
      <name val="Calibri"/>
      <family val="2"/>
      <charset val="238"/>
      <scheme val="minor"/>
    </font>
    <font>
      <i/>
      <sz val="22"/>
      <name val="Calibri"/>
      <family val="2"/>
      <charset val="238"/>
      <scheme val="minor"/>
    </font>
    <font>
      <sz val="12"/>
      <name val="Calibri"/>
      <family val="2"/>
      <charset val="238"/>
      <scheme val="minor"/>
    </font>
    <font>
      <b/>
      <sz val="24"/>
      <color indexed="30"/>
      <name val="Calibri"/>
      <family val="2"/>
      <charset val="238"/>
      <scheme val="minor"/>
    </font>
    <font>
      <sz val="14"/>
      <name val="Calibri"/>
      <family val="2"/>
      <charset val="238"/>
      <scheme val="minor"/>
    </font>
    <font>
      <b/>
      <strike/>
      <sz val="20"/>
      <name val="Calibri"/>
      <family val="2"/>
      <charset val="238"/>
      <scheme val="minor"/>
    </font>
    <font>
      <strike/>
      <sz val="10"/>
      <name val="Calibri"/>
      <family val="2"/>
      <charset val="238"/>
      <scheme val="minor"/>
    </font>
    <font>
      <strike/>
      <sz val="20"/>
      <name val="Calibri"/>
      <family val="2"/>
      <charset val="238"/>
      <scheme val="minor"/>
    </font>
    <font>
      <b/>
      <strike/>
      <sz val="36"/>
      <name val="Calibri"/>
      <family val="2"/>
      <charset val="238"/>
      <scheme val="minor"/>
    </font>
    <font>
      <strike/>
      <sz val="22"/>
      <name val="Calibri"/>
      <family val="2"/>
      <charset val="238"/>
      <scheme val="minor"/>
    </font>
    <font>
      <b/>
      <strike/>
      <sz val="22"/>
      <name val="Calibri"/>
      <family val="2"/>
      <charset val="238"/>
      <scheme val="minor"/>
    </font>
    <font>
      <b/>
      <u/>
      <sz val="22"/>
      <name val="Calibri"/>
      <family val="2"/>
      <charset val="238"/>
      <scheme val="minor"/>
    </font>
    <font>
      <b/>
      <sz val="26"/>
      <color theme="1"/>
      <name val="Calibri"/>
      <family val="2"/>
      <charset val="238"/>
      <scheme val="minor"/>
    </font>
    <font>
      <b/>
      <strike/>
      <sz val="26"/>
      <name val="Calibri"/>
      <family val="2"/>
      <charset val="238"/>
      <scheme val="minor"/>
    </font>
    <font>
      <b/>
      <sz val="20"/>
      <name val="Arial"/>
      <family val="2"/>
      <charset val="238"/>
    </font>
    <font>
      <sz val="10"/>
      <name val="Times New Roman"/>
      <family val="1"/>
      <charset val="238"/>
    </font>
    <font>
      <b/>
      <sz val="28"/>
      <name val="Czcionka tekstu podstawowego"/>
      <charset val="238"/>
    </font>
    <font>
      <sz val="22"/>
      <name val="Czcionka tekstu podstawowego"/>
      <charset val="238"/>
    </font>
    <font>
      <sz val="20"/>
      <name val="Czcionka tekstu podstawowego"/>
      <charset val="238"/>
    </font>
    <font>
      <sz val="20"/>
      <name val="Arial"/>
      <family val="2"/>
      <charset val="238"/>
    </font>
    <font>
      <sz val="36"/>
      <color rgb="FFFF0000"/>
      <name val="Calibri"/>
      <family val="2"/>
      <charset val="238"/>
      <scheme val="minor"/>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2"/>
        <bgColor indexed="64"/>
      </patternFill>
    </fill>
    <fill>
      <patternFill patternType="solid">
        <fgColor indexed="43"/>
        <bgColor indexed="64"/>
      </patternFill>
    </fill>
    <fill>
      <patternFill patternType="solid">
        <fgColor indexed="9"/>
        <bgColor indexed="64"/>
      </patternFill>
    </fill>
    <fill>
      <patternFill patternType="solid">
        <fgColor theme="0" tint="-0.249977111117893"/>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bgColor indexed="64"/>
      </patternFill>
    </fill>
  </fills>
  <borders count="81">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double">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right/>
      <top style="thin">
        <color indexed="64"/>
      </top>
      <bottom style="double">
        <color indexed="64"/>
      </bottom>
      <diagonal/>
    </border>
    <border>
      <left/>
      <right style="double">
        <color indexed="64"/>
      </right>
      <top style="thin">
        <color indexed="64"/>
      </top>
      <bottom style="double">
        <color indexed="64"/>
      </bottom>
      <diagonal/>
    </border>
    <border>
      <left/>
      <right style="double">
        <color indexed="64"/>
      </right>
      <top style="double">
        <color indexed="64"/>
      </top>
      <bottom style="double">
        <color indexed="64"/>
      </bottom>
      <diagonal/>
    </border>
    <border>
      <left style="thin">
        <color indexed="64"/>
      </left>
      <right style="thin">
        <color indexed="64"/>
      </right>
      <top/>
      <bottom style="double">
        <color indexed="64"/>
      </bottom>
      <diagonal/>
    </border>
    <border>
      <left style="thin">
        <color indexed="64"/>
      </left>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thin">
        <color indexed="64"/>
      </top>
      <bottom style="double">
        <color indexed="64"/>
      </bottom>
      <diagonal/>
    </border>
    <border>
      <left style="double">
        <color indexed="64"/>
      </left>
      <right/>
      <top/>
      <bottom/>
      <diagonal/>
    </border>
    <border>
      <left/>
      <right/>
      <top style="double">
        <color indexed="64"/>
      </top>
      <bottom/>
      <diagonal/>
    </border>
    <border>
      <left/>
      <right style="thin">
        <color indexed="64"/>
      </right>
      <top style="thin">
        <color indexed="64"/>
      </top>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right style="thin">
        <color indexed="64"/>
      </right>
      <top style="thin">
        <color indexed="64"/>
      </top>
      <bottom style="thin">
        <color indexed="64"/>
      </bottom>
      <diagonal/>
    </border>
    <border>
      <left style="double">
        <color indexed="64"/>
      </left>
      <right style="thin">
        <color indexed="64"/>
      </right>
      <top style="double">
        <color indexed="64"/>
      </top>
      <bottom/>
      <diagonal/>
    </border>
    <border>
      <left style="thin">
        <color indexed="64"/>
      </left>
      <right/>
      <top style="double">
        <color indexed="64"/>
      </top>
      <bottom/>
      <diagonal/>
    </border>
    <border>
      <left/>
      <right style="double">
        <color indexed="64"/>
      </right>
      <top style="double">
        <color indexed="64"/>
      </top>
      <bottom/>
      <diagonal/>
    </border>
    <border>
      <left style="thin">
        <color indexed="64"/>
      </left>
      <right/>
      <top/>
      <bottom style="double">
        <color indexed="64"/>
      </bottom>
      <diagonal/>
    </border>
    <border>
      <left/>
      <right style="double">
        <color indexed="64"/>
      </right>
      <top/>
      <bottom style="double">
        <color indexed="64"/>
      </bottom>
      <diagonal/>
    </border>
    <border>
      <left/>
      <right/>
      <top/>
      <bottom style="double">
        <color indexed="64"/>
      </bottom>
      <diagonal/>
    </border>
    <border>
      <left style="thin">
        <color indexed="64"/>
      </left>
      <right style="thin">
        <color indexed="64"/>
      </right>
      <top style="double">
        <color indexed="64"/>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thin">
        <color indexed="64"/>
      </top>
      <bottom/>
      <diagonal/>
    </border>
    <border>
      <left/>
      <right/>
      <top style="thin">
        <color indexed="64"/>
      </top>
      <bottom/>
      <diagonal/>
    </border>
    <border>
      <left/>
      <right style="double">
        <color indexed="64"/>
      </right>
      <top style="thin">
        <color indexed="64"/>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style="double">
        <color indexed="64"/>
      </bottom>
      <diagonal/>
    </border>
    <border>
      <left style="thin">
        <color indexed="64"/>
      </left>
      <right style="double">
        <color indexed="64"/>
      </right>
      <top style="thin">
        <color indexed="64"/>
      </top>
      <bottom/>
      <diagonal/>
    </border>
    <border>
      <left style="double">
        <color indexed="64"/>
      </left>
      <right/>
      <top style="double">
        <color indexed="64"/>
      </top>
      <bottom/>
      <diagonal/>
    </border>
    <border>
      <left style="thin">
        <color indexed="64"/>
      </left>
      <right style="double">
        <color indexed="64"/>
      </right>
      <top/>
      <bottom style="thin">
        <color indexed="64"/>
      </bottom>
      <diagonal/>
    </border>
    <border>
      <left style="double">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double">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double">
        <color indexed="64"/>
      </top>
      <bottom style="thin">
        <color indexed="64"/>
      </bottom>
      <diagonal/>
    </border>
    <border>
      <left style="double">
        <color indexed="64"/>
      </left>
      <right/>
      <top style="double">
        <color indexed="64"/>
      </top>
      <bottom style="thin">
        <color indexed="64"/>
      </bottom>
      <diagonal/>
    </border>
    <border>
      <left style="double">
        <color indexed="64"/>
      </left>
      <right/>
      <top style="thin">
        <color indexed="64"/>
      </top>
      <bottom/>
      <diagonal/>
    </border>
    <border>
      <left style="double">
        <color indexed="64"/>
      </left>
      <right/>
      <top/>
      <bottom style="double">
        <color indexed="64"/>
      </bottom>
      <diagonal/>
    </border>
    <border>
      <left style="double">
        <color indexed="64"/>
      </left>
      <right style="thin">
        <color indexed="64"/>
      </right>
      <top/>
      <bottom style="double">
        <color indexed="64"/>
      </bottom>
      <diagonal/>
    </border>
    <border>
      <left style="medium">
        <color indexed="64"/>
      </left>
      <right style="thin">
        <color indexed="64"/>
      </right>
      <top/>
      <bottom style="thin">
        <color indexed="64"/>
      </bottom>
      <diagonal/>
    </border>
    <border>
      <left style="medium">
        <color indexed="64"/>
      </left>
      <right style="medium">
        <color indexed="64"/>
      </right>
      <top/>
      <bottom style="thin">
        <color indexed="64"/>
      </bottom>
      <diagonal/>
    </border>
    <border>
      <left/>
      <right/>
      <top style="double">
        <color auto="1"/>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double">
        <color indexed="64"/>
      </left>
      <right/>
      <top style="thin">
        <color indexed="64"/>
      </top>
      <bottom style="double">
        <color indexed="64"/>
      </bottom>
      <diagonal/>
    </border>
  </borders>
  <cellStyleXfs count="45">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9" borderId="0" applyNumberFormat="0" applyBorder="0" applyAlignment="0" applyProtection="0"/>
    <xf numFmtId="0" fontId="4" fillId="7" borderId="1" applyNumberFormat="0" applyAlignment="0" applyProtection="0"/>
    <xf numFmtId="0" fontId="5" fillId="20" borderId="2" applyNumberFormat="0" applyAlignment="0" applyProtection="0"/>
    <xf numFmtId="0" fontId="6" fillId="4" borderId="0" applyNumberFormat="0" applyBorder="0" applyAlignment="0" applyProtection="0"/>
    <xf numFmtId="0" fontId="20" fillId="0" borderId="0" applyNumberFormat="0" applyFill="0" applyBorder="0" applyAlignment="0" applyProtection="0">
      <alignment vertical="top"/>
      <protection locked="0"/>
    </xf>
    <xf numFmtId="0" fontId="7" fillId="0" borderId="3" applyNumberFormat="0" applyFill="0" applyAlignment="0" applyProtection="0"/>
    <xf numFmtId="0" fontId="8" fillId="21" borderId="4" applyNumberFormat="0" applyAlignment="0" applyProtection="0"/>
    <xf numFmtId="0" fontId="9" fillId="0" borderId="5" applyNumberFormat="0" applyFill="0" applyAlignment="0" applyProtection="0"/>
    <xf numFmtId="0" fontId="10" fillId="0" borderId="6" applyNumberFormat="0" applyFill="0" applyAlignment="0" applyProtection="0"/>
    <xf numFmtId="0" fontId="11" fillId="0" borderId="7" applyNumberFormat="0" applyFill="0" applyAlignment="0" applyProtection="0"/>
    <xf numFmtId="0" fontId="11" fillId="0" borderId="0" applyNumberFormat="0" applyFill="0" applyBorder="0" applyAlignment="0" applyProtection="0"/>
    <xf numFmtId="0" fontId="12" fillId="22" borderId="0" applyNumberFormat="0" applyBorder="0" applyAlignment="0" applyProtection="0"/>
    <xf numFmtId="0" fontId="13" fillId="0" borderId="0"/>
    <xf numFmtId="0" fontId="14" fillId="20" borderId="1" applyNumberFormat="0" applyAlignment="0" applyProtection="0"/>
    <xf numFmtId="9" fontId="1" fillId="0" borderId="0" applyFont="0" applyFill="0" applyBorder="0" applyAlignment="0" applyProtection="0"/>
    <xf numFmtId="0" fontId="15" fillId="0" borderId="8" applyNumberFormat="0" applyFill="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1" fillId="23" borderId="9" applyNumberFormat="0" applyFont="0" applyAlignment="0" applyProtection="0"/>
    <xf numFmtId="0" fontId="19" fillId="3" borderId="0" applyNumberFormat="0" applyBorder="0" applyAlignment="0" applyProtection="0"/>
  </cellStyleXfs>
  <cellXfs count="577">
    <xf numFmtId="0" fontId="0" fillId="0" borderId="0" xfId="0"/>
    <xf numFmtId="0" fontId="21" fillId="0" borderId="0" xfId="0" applyFont="1" applyAlignment="1"/>
    <xf numFmtId="0" fontId="24" fillId="0" borderId="0" xfId="0" applyFont="1"/>
    <xf numFmtId="168" fontId="25" fillId="0" borderId="0" xfId="0" applyNumberFormat="1" applyFont="1" applyFill="1" applyAlignment="1"/>
    <xf numFmtId="0" fontId="21" fillId="0" borderId="0" xfId="0" applyFont="1"/>
    <xf numFmtId="0" fontId="25" fillId="0" borderId="0" xfId="0" applyFont="1"/>
    <xf numFmtId="0" fontId="25" fillId="0" borderId="0" xfId="0" applyFont="1" applyAlignment="1"/>
    <xf numFmtId="9" fontId="25" fillId="0" borderId="0" xfId="38" applyFont="1" applyAlignment="1">
      <alignment horizontal="center"/>
    </xf>
    <xf numFmtId="0" fontId="26" fillId="0" borderId="0" xfId="0" applyFont="1" applyAlignment="1">
      <alignment horizontal="left" indent="1"/>
    </xf>
    <xf numFmtId="9" fontId="25" fillId="0" borderId="0" xfId="38" applyNumberFormat="1" applyFont="1"/>
    <xf numFmtId="0" fontId="27" fillId="0" borderId="0" xfId="0" applyFont="1"/>
    <xf numFmtId="49" fontId="28" fillId="0" borderId="0" xfId="0" applyNumberFormat="1" applyFont="1" applyAlignment="1"/>
    <xf numFmtId="0" fontId="29" fillId="0" borderId="0" xfId="0" applyFont="1" applyAlignment="1"/>
    <xf numFmtId="0" fontId="26" fillId="0" borderId="0" xfId="0" applyFont="1" applyAlignment="1">
      <alignment horizontal="right" vertical="center"/>
    </xf>
    <xf numFmtId="0" fontId="24" fillId="0" borderId="0" xfId="0" applyFont="1" applyAlignment="1"/>
    <xf numFmtId="0" fontId="22" fillId="0" borderId="0" xfId="0" applyFont="1" applyFill="1" applyBorder="1" applyAlignment="1">
      <alignment horizontal="center" vertical="center" wrapText="1"/>
    </xf>
    <xf numFmtId="0" fontId="30" fillId="0" borderId="0" xfId="0" applyFont="1" applyAlignment="1">
      <alignment vertical="center"/>
    </xf>
    <xf numFmtId="165" fontId="32" fillId="0" borderId="0" xfId="0" applyNumberFormat="1" applyFont="1" applyAlignment="1">
      <alignment horizontal="left" vertical="center"/>
    </xf>
    <xf numFmtId="0" fontId="21" fillId="0" borderId="0" xfId="0" applyFont="1" applyAlignment="1">
      <alignment vertical="center"/>
    </xf>
    <xf numFmtId="0" fontId="30" fillId="0" borderId="0" xfId="0" applyFont="1" applyBorder="1" applyAlignment="1">
      <alignment horizontal="center" vertical="center"/>
    </xf>
    <xf numFmtId="0" fontId="30" fillId="29" borderId="12" xfId="0" applyFont="1" applyFill="1" applyBorder="1" applyAlignment="1">
      <alignment horizontal="center" vertical="center"/>
    </xf>
    <xf numFmtId="0" fontId="33" fillId="29" borderId="13" xfId="0" applyFont="1" applyFill="1" applyBorder="1" applyAlignment="1">
      <alignment horizontal="center" vertical="center" wrapText="1"/>
    </xf>
    <xf numFmtId="0" fontId="33" fillId="29" borderId="14" xfId="0" applyFont="1" applyFill="1" applyBorder="1" applyAlignment="1">
      <alignment horizontal="center" vertical="center" wrapText="1"/>
    </xf>
    <xf numFmtId="0" fontId="30" fillId="0" borderId="12" xfId="0" applyFont="1" applyBorder="1" applyAlignment="1">
      <alignment horizontal="center" vertical="center" wrapText="1"/>
    </xf>
    <xf numFmtId="0" fontId="32" fillId="0" borderId="13" xfId="0" applyFont="1" applyBorder="1" applyAlignment="1">
      <alignment horizontal="center" vertical="center" wrapText="1"/>
    </xf>
    <xf numFmtId="0" fontId="32" fillId="0" borderId="14" xfId="0" applyFont="1" applyBorder="1" applyAlignment="1">
      <alignment horizontal="center" vertical="center" wrapText="1"/>
    </xf>
    <xf numFmtId="0" fontId="30" fillId="0" borderId="0" xfId="0" applyFont="1" applyBorder="1" applyAlignment="1">
      <alignment horizontal="center" vertical="center" wrapText="1"/>
    </xf>
    <xf numFmtId="0" fontId="34" fillId="0" borderId="0" xfId="0" applyFont="1" applyBorder="1" applyAlignment="1">
      <alignment vertical="center" wrapText="1"/>
    </xf>
    <xf numFmtId="0" fontId="30" fillId="24" borderId="10" xfId="0" applyFont="1" applyFill="1" applyBorder="1" applyAlignment="1">
      <alignment horizontal="center" vertical="center" wrapText="1"/>
    </xf>
    <xf numFmtId="0" fontId="34" fillId="0" borderId="34" xfId="0" applyFont="1" applyBorder="1" applyAlignment="1">
      <alignment horizontal="left" vertical="center" wrapText="1" indent="2"/>
    </xf>
    <xf numFmtId="0" fontId="34" fillId="0" borderId="0" xfId="0" applyFont="1" applyBorder="1" applyAlignment="1">
      <alignment horizontal="left" vertical="center" wrapText="1" indent="2"/>
    </xf>
    <xf numFmtId="0" fontId="32" fillId="0" borderId="0" xfId="0" applyFont="1" applyBorder="1" applyAlignment="1">
      <alignment horizontal="center" vertical="top" wrapText="1"/>
    </xf>
    <xf numFmtId="0" fontId="30" fillId="0" borderId="0" xfId="0" applyFont="1" applyBorder="1"/>
    <xf numFmtId="0" fontId="26" fillId="0" borderId="0" xfId="0" applyFont="1" applyBorder="1" applyAlignment="1">
      <alignment horizontal="left" vertical="center" wrapText="1" indent="1"/>
    </xf>
    <xf numFmtId="164" fontId="26" fillId="0" borderId="0" xfId="0" applyNumberFormat="1" applyFont="1" applyBorder="1" applyAlignment="1">
      <alignment vertical="center"/>
    </xf>
    <xf numFmtId="0" fontId="21" fillId="0" borderId="0" xfId="0" applyFont="1" applyBorder="1"/>
    <xf numFmtId="0" fontId="27" fillId="0" borderId="0" xfId="0" applyFont="1" applyAlignment="1"/>
    <xf numFmtId="0" fontId="27" fillId="0" borderId="0" xfId="0" applyFont="1" applyAlignment="1">
      <alignment horizontal="center" wrapText="1"/>
    </xf>
    <xf numFmtId="0" fontId="30" fillId="0" borderId="0" xfId="0" applyFont="1" applyAlignment="1">
      <alignment horizontal="center"/>
    </xf>
    <xf numFmtId="0" fontId="41" fillId="0" borderId="0" xfId="0" applyFont="1" applyAlignment="1">
      <alignment wrapText="1"/>
    </xf>
    <xf numFmtId="168" fontId="26" fillId="0" borderId="0" xfId="0" applyNumberFormat="1" applyFont="1" applyFill="1" applyBorder="1" applyAlignment="1">
      <alignment horizontal="center" vertical="center"/>
    </xf>
    <xf numFmtId="167" fontId="26" fillId="0" borderId="0" xfId="0" applyNumberFormat="1" applyFont="1" applyAlignment="1">
      <alignment horizontal="center" vertical="center"/>
    </xf>
    <xf numFmtId="0" fontId="26" fillId="0" borderId="0" xfId="0" applyFont="1" applyAlignment="1">
      <alignment vertical="center"/>
    </xf>
    <xf numFmtId="0" fontId="26" fillId="0" borderId="0" xfId="0" applyFont="1" applyAlignment="1">
      <alignment horizontal="center" vertical="center" wrapText="1"/>
    </xf>
    <xf numFmtId="0" fontId="26" fillId="0" borderId="0" xfId="0" applyFont="1" applyAlignment="1">
      <alignment horizontal="left" vertical="center" indent="1"/>
    </xf>
    <xf numFmtId="0" fontId="33" fillId="0" borderId="0" xfId="0" applyFont="1" applyAlignment="1">
      <alignment horizontal="justify" vertical="center"/>
    </xf>
    <xf numFmtId="0" fontId="26" fillId="0" borderId="0" xfId="0" applyFont="1" applyAlignment="1">
      <alignment horizontal="center" vertical="center"/>
    </xf>
    <xf numFmtId="0" fontId="21" fillId="0" borderId="10" xfId="0" applyFont="1" applyBorder="1" applyAlignment="1">
      <alignment wrapText="1"/>
    </xf>
    <xf numFmtId="0" fontId="32" fillId="0" borderId="31" xfId="0" applyFont="1" applyBorder="1" applyAlignment="1">
      <alignment horizontal="center" vertical="center" wrapText="1"/>
    </xf>
    <xf numFmtId="0" fontId="33" fillId="0" borderId="12" xfId="0" applyFont="1" applyBorder="1" applyAlignment="1">
      <alignment wrapText="1"/>
    </xf>
    <xf numFmtId="0" fontId="21" fillId="0" borderId="13" xfId="0" applyFont="1" applyBorder="1" applyAlignment="1">
      <alignment wrapText="1"/>
    </xf>
    <xf numFmtId="0" fontId="29" fillId="0" borderId="0" xfId="0" applyFont="1" applyBorder="1" applyAlignment="1">
      <alignment horizontal="left" wrapText="1"/>
    </xf>
    <xf numFmtId="0" fontId="33" fillId="0" borderId="15" xfId="0" applyFont="1" applyBorder="1" applyAlignment="1">
      <alignment wrapText="1"/>
    </xf>
    <xf numFmtId="0" fontId="21" fillId="0" borderId="11" xfId="0" applyFont="1" applyBorder="1" applyAlignment="1">
      <alignment wrapText="1"/>
    </xf>
    <xf numFmtId="0" fontId="46" fillId="0" borderId="0" xfId="0" applyFont="1" applyBorder="1" applyAlignment="1">
      <alignment horizontal="left" vertical="center" wrapText="1"/>
    </xf>
    <xf numFmtId="0" fontId="47" fillId="0" borderId="0" xfId="0" applyFont="1" applyAlignment="1">
      <alignment wrapText="1"/>
    </xf>
    <xf numFmtId="0" fontId="27" fillId="0" borderId="0" xfId="0" applyFont="1" applyBorder="1" applyAlignment="1">
      <alignment vertical="center" wrapText="1"/>
    </xf>
    <xf numFmtId="0" fontId="51" fillId="0" borderId="0" xfId="0" applyFont="1" applyAlignment="1">
      <alignment horizontal="right" vertical="top"/>
    </xf>
    <xf numFmtId="0" fontId="27" fillId="0" borderId="0" xfId="0" applyFont="1" applyAlignment="1">
      <alignment vertical="center"/>
    </xf>
    <xf numFmtId="0" fontId="36" fillId="0" borderId="0" xfId="0" applyFont="1" applyFill="1" applyBorder="1" applyAlignment="1">
      <alignment horizontal="center" vertical="center" wrapText="1"/>
    </xf>
    <xf numFmtId="0" fontId="30" fillId="0" borderId="0" xfId="0" applyFont="1"/>
    <xf numFmtId="0" fontId="26" fillId="0" borderId="0" xfId="0" applyFont="1" applyAlignment="1">
      <alignment horizontal="left" wrapText="1" indent="1"/>
    </xf>
    <xf numFmtId="2" fontId="34" fillId="0" borderId="0" xfId="0" applyNumberFormat="1" applyFont="1" applyAlignment="1">
      <alignment horizontal="center" vertical="center"/>
    </xf>
    <xf numFmtId="165" fontId="34" fillId="0" borderId="0" xfId="0" applyNumberFormat="1" applyFont="1" applyAlignment="1">
      <alignment vertical="center"/>
    </xf>
    <xf numFmtId="0" fontId="26" fillId="0" borderId="0" xfId="0" applyFont="1" applyAlignment="1">
      <alignment horizontal="left" vertical="center" wrapText="1" indent="1"/>
    </xf>
    <xf numFmtId="0" fontId="30" fillId="0" borderId="0" xfId="0" applyFont="1" applyAlignment="1">
      <alignment horizontal="left" vertical="top"/>
    </xf>
    <xf numFmtId="0" fontId="32" fillId="0" borderId="0" xfId="0" applyFont="1" applyAlignment="1">
      <alignment vertical="center"/>
    </xf>
    <xf numFmtId="0" fontId="43" fillId="0" borderId="0" xfId="0" applyFont="1" applyAlignment="1"/>
    <xf numFmtId="0" fontId="26" fillId="0" borderId="0" xfId="0" applyFont="1" applyAlignment="1"/>
    <xf numFmtId="0" fontId="34" fillId="0" borderId="0" xfId="0" applyFont="1"/>
    <xf numFmtId="0" fontId="34" fillId="0" borderId="0" xfId="0" applyFont="1" applyAlignment="1">
      <alignment vertical="center"/>
    </xf>
    <xf numFmtId="0" fontId="30" fillId="0" borderId="0" xfId="0" applyFont="1" applyAlignment="1">
      <alignment horizontal="right" vertical="top" indent="2"/>
    </xf>
    <xf numFmtId="0" fontId="26" fillId="0" borderId="0" xfId="0" applyFont="1" applyAlignment="1">
      <alignment horizontal="right" indent="1"/>
    </xf>
    <xf numFmtId="0" fontId="26" fillId="0" borderId="0" xfId="0" applyFont="1" applyAlignment="1">
      <alignment wrapText="1"/>
    </xf>
    <xf numFmtId="0" fontId="42" fillId="29" borderId="0" xfId="0" applyFont="1" applyFill="1"/>
    <xf numFmtId="0" fontId="21" fillId="29" borderId="0" xfId="0" applyFont="1" applyFill="1"/>
    <xf numFmtId="0" fontId="21" fillId="0" borderId="0" xfId="0" applyFont="1" applyAlignment="1">
      <alignment horizontal="center" vertical="top" wrapText="1"/>
    </xf>
    <xf numFmtId="0" fontId="53" fillId="0" borderId="0" xfId="0" applyFont="1" applyAlignment="1">
      <alignment vertical="center"/>
    </xf>
    <xf numFmtId="0" fontId="31" fillId="0" borderId="0" xfId="0" applyFont="1" applyAlignment="1"/>
    <xf numFmtId="0" fontId="34" fillId="0" borderId="0" xfId="0" applyFont="1" applyAlignment="1">
      <alignment horizontal="left" vertical="center" indent="1"/>
    </xf>
    <xf numFmtId="0" fontId="41" fillId="0" borderId="0" xfId="0" applyFont="1" applyAlignment="1">
      <alignment horizontal="left" vertical="center" indent="1"/>
    </xf>
    <xf numFmtId="0" fontId="41" fillId="0" borderId="0" xfId="0" applyFont="1" applyAlignment="1">
      <alignment horizontal="left" indent="1"/>
    </xf>
    <xf numFmtId="0" fontId="55" fillId="0" borderId="0" xfId="0" applyFont="1" applyAlignment="1">
      <alignment horizontal="left" vertical="center" indent="1"/>
    </xf>
    <xf numFmtId="0" fontId="55" fillId="0" borderId="0" xfId="0" applyFont="1" applyAlignment="1">
      <alignment horizontal="justify"/>
    </xf>
    <xf numFmtId="0" fontId="21" fillId="0" borderId="0" xfId="0" applyFont="1" applyAlignment="1">
      <alignment horizontal="center" vertical="center"/>
    </xf>
    <xf numFmtId="0" fontId="30" fillId="0" borderId="0" xfId="0" applyFont="1" applyBorder="1" applyAlignment="1">
      <alignment vertical="top" wrapText="1"/>
    </xf>
    <xf numFmtId="0" fontId="27" fillId="0" borderId="0" xfId="0" applyFont="1" applyBorder="1" applyAlignment="1">
      <alignment horizontal="center" wrapText="1"/>
    </xf>
    <xf numFmtId="0" fontId="27" fillId="0" borderId="0" xfId="0" applyFont="1" applyBorder="1"/>
    <xf numFmtId="0" fontId="27" fillId="0" borderId="0" xfId="0" applyFont="1" applyBorder="1" applyAlignment="1">
      <alignment horizontal="justify" vertical="top" wrapText="1"/>
    </xf>
    <xf numFmtId="0" fontId="27" fillId="0" borderId="0" xfId="0" applyFont="1" applyFill="1" applyBorder="1" applyAlignment="1">
      <alignment horizontal="justify" vertical="top" wrapText="1"/>
    </xf>
    <xf numFmtId="0" fontId="33" fillId="0" borderId="0" xfId="0" applyFont="1"/>
    <xf numFmtId="0" fontId="26" fillId="0" borderId="0" xfId="0" applyFont="1"/>
    <xf numFmtId="0" fontId="21" fillId="30" borderId="0" xfId="0" applyFont="1" applyFill="1"/>
    <xf numFmtId="0" fontId="42" fillId="30" borderId="0" xfId="0" applyFont="1" applyFill="1"/>
    <xf numFmtId="0" fontId="23" fillId="0" borderId="0" xfId="0" applyFont="1"/>
    <xf numFmtId="168" fontId="53" fillId="0" borderId="0" xfId="0" applyNumberFormat="1" applyFont="1" applyFill="1" applyAlignment="1"/>
    <xf numFmtId="0" fontId="53" fillId="0" borderId="0" xfId="0" applyFont="1"/>
    <xf numFmtId="0" fontId="21" fillId="0" borderId="0" xfId="0" applyFont="1" applyAlignment="1">
      <alignment horizontal="center"/>
    </xf>
    <xf numFmtId="0" fontId="23" fillId="0" borderId="0" xfId="0" applyFont="1" applyAlignment="1">
      <alignment vertical="top"/>
    </xf>
    <xf numFmtId="0" fontId="24" fillId="0" borderId="0" xfId="0" applyFont="1" applyAlignment="1">
      <alignment vertical="center" wrapText="1"/>
    </xf>
    <xf numFmtId="0" fontId="24" fillId="0" borderId="0" xfId="0" applyFont="1" applyAlignment="1">
      <alignment vertical="center"/>
    </xf>
    <xf numFmtId="168" fontId="25" fillId="0" borderId="0" xfId="0" applyNumberFormat="1" applyFont="1" applyFill="1" applyAlignment="1">
      <alignment horizontal="center"/>
    </xf>
    <xf numFmtId="165" fontId="32" fillId="0" borderId="0" xfId="0" applyNumberFormat="1" applyFont="1" applyAlignment="1">
      <alignment horizontal="left"/>
    </xf>
    <xf numFmtId="49" fontId="32" fillId="0" borderId="0" xfId="0" applyNumberFormat="1" applyFont="1" applyFill="1" applyAlignment="1">
      <alignment horizontal="right" vertical="center"/>
    </xf>
    <xf numFmtId="1" fontId="25" fillId="0" borderId="0" xfId="0" applyNumberFormat="1" applyFont="1" applyAlignment="1">
      <alignment horizontal="left"/>
    </xf>
    <xf numFmtId="0" fontId="26" fillId="24" borderId="31" xfId="0" applyFont="1" applyFill="1" applyBorder="1" applyAlignment="1">
      <alignment horizontal="right" vertical="center" wrapText="1"/>
    </xf>
    <xf numFmtId="0" fontId="34" fillId="0" borderId="0" xfId="0" applyFont="1" applyBorder="1" applyAlignment="1">
      <alignment horizontal="center" vertical="center" wrapText="1"/>
    </xf>
    <xf numFmtId="0" fontId="24" fillId="0" borderId="0" xfId="0" applyFont="1" applyBorder="1" applyAlignment="1">
      <alignment horizontal="center" vertical="center" wrapText="1"/>
    </xf>
    <xf numFmtId="0" fontId="30" fillId="30" borderId="11" xfId="0" applyFont="1" applyFill="1" applyBorder="1" applyAlignment="1">
      <alignment horizontal="center" vertical="center" wrapText="1"/>
    </xf>
    <xf numFmtId="0" fontId="43" fillId="0" borderId="0" xfId="0" applyFont="1" applyBorder="1" applyAlignment="1">
      <alignment horizontal="center" vertical="center"/>
    </xf>
    <xf numFmtId="0" fontId="26" fillId="0" borderId="0" xfId="0" applyFont="1" applyBorder="1" applyAlignment="1">
      <alignment horizontal="left" vertical="center"/>
    </xf>
    <xf numFmtId="0" fontId="34" fillId="0" borderId="0" xfId="0" applyFont="1" applyBorder="1" applyAlignment="1">
      <alignment vertical="center"/>
    </xf>
    <xf numFmtId="0" fontId="34" fillId="0" borderId="0" xfId="0" applyFont="1" applyBorder="1" applyAlignment="1">
      <alignment horizontal="left" vertical="center"/>
    </xf>
    <xf numFmtId="0" fontId="30" fillId="0" borderId="0" xfId="0" applyFont="1" applyFill="1" applyBorder="1" applyAlignment="1">
      <alignment horizontal="center" vertical="center"/>
    </xf>
    <xf numFmtId="0" fontId="34" fillId="0" borderId="0" xfId="0" applyFont="1" applyBorder="1" applyAlignment="1">
      <alignment horizontal="center" vertical="center"/>
    </xf>
    <xf numFmtId="0" fontId="57" fillId="0" borderId="0" xfId="0" applyFont="1" applyBorder="1"/>
    <xf numFmtId="1" fontId="24" fillId="0" borderId="0" xfId="0" applyNumberFormat="1" applyFont="1" applyBorder="1" applyAlignment="1">
      <alignment horizontal="center" vertical="center"/>
    </xf>
    <xf numFmtId="165" fontId="25" fillId="0" borderId="0" xfId="0" applyNumberFormat="1" applyFont="1" applyBorder="1" applyAlignment="1">
      <alignment horizontal="left" vertical="center"/>
    </xf>
    <xf numFmtId="0" fontId="32" fillId="0" borderId="0" xfId="0" applyFont="1" applyAlignment="1"/>
    <xf numFmtId="2" fontId="24" fillId="0" borderId="0" xfId="0" applyNumberFormat="1" applyFont="1" applyAlignment="1">
      <alignment horizontal="center"/>
    </xf>
    <xf numFmtId="0" fontId="59" fillId="0" borderId="0" xfId="0" applyFont="1" applyBorder="1"/>
    <xf numFmtId="0" fontId="60" fillId="0" borderId="0" xfId="0" applyFont="1" applyBorder="1" applyAlignment="1">
      <alignment horizontal="right"/>
    </xf>
    <xf numFmtId="0" fontId="60" fillId="0" borderId="0" xfId="0" applyFont="1" applyBorder="1"/>
    <xf numFmtId="0" fontId="60" fillId="0" borderId="0" xfId="0" applyFont="1" applyBorder="1" applyAlignment="1">
      <alignment horizontal="center" vertical="center"/>
    </xf>
    <xf numFmtId="0" fontId="60" fillId="0" borderId="0" xfId="0" applyFont="1" applyBorder="1" applyAlignment="1"/>
    <xf numFmtId="0" fontId="60" fillId="0" borderId="0" xfId="0" applyFont="1" applyBorder="1" applyAlignment="1">
      <alignment vertical="center"/>
    </xf>
    <xf numFmtId="0" fontId="60" fillId="0" borderId="0" xfId="0" applyFont="1" applyBorder="1" applyAlignment="1">
      <alignment horizontal="center" vertical="center" wrapText="1"/>
    </xf>
    <xf numFmtId="0" fontId="60" fillId="30" borderId="0" xfId="0" applyFont="1" applyFill="1" applyBorder="1" applyAlignment="1">
      <alignment vertical="center"/>
    </xf>
    <xf numFmtId="0" fontId="62" fillId="0" borderId="0" xfId="0" applyFont="1" applyBorder="1" applyAlignment="1">
      <alignment horizontal="center" vertical="center"/>
    </xf>
    <xf numFmtId="0" fontId="62" fillId="0" borderId="0" xfId="0" applyFont="1" applyBorder="1" applyAlignment="1">
      <alignment horizontal="left" vertical="center" wrapText="1" indent="1"/>
    </xf>
    <xf numFmtId="0" fontId="63" fillId="0" borderId="0" xfId="0" applyFont="1" applyBorder="1" applyAlignment="1">
      <alignment horizontal="left" vertical="center" indent="4"/>
    </xf>
    <xf numFmtId="0" fontId="33" fillId="0" borderId="0" xfId="0" applyFont="1" applyBorder="1" applyAlignment="1">
      <alignment horizontal="left" vertical="center" wrapText="1"/>
    </xf>
    <xf numFmtId="0" fontId="34" fillId="0" borderId="0" xfId="0" applyFont="1" applyBorder="1"/>
    <xf numFmtId="0" fontId="26" fillId="0" borderId="0" xfId="0" applyFont="1" applyBorder="1" applyAlignment="1">
      <alignment vertical="center"/>
    </xf>
    <xf numFmtId="0" fontId="26" fillId="0" borderId="0" xfId="0" applyFont="1" applyBorder="1" applyAlignment="1">
      <alignment horizontal="center" vertical="center"/>
    </xf>
    <xf numFmtId="0" fontId="32" fillId="0" borderId="21" xfId="0" applyFont="1" applyBorder="1" applyAlignment="1">
      <alignment horizontal="center" vertical="center" wrapText="1"/>
    </xf>
    <xf numFmtId="0" fontId="32" fillId="0" borderId="60" xfId="0" applyFont="1" applyBorder="1" applyAlignment="1">
      <alignment horizontal="center" vertical="center" wrapText="1"/>
    </xf>
    <xf numFmtId="0" fontId="32" fillId="0" borderId="65" xfId="0" applyFont="1" applyBorder="1" applyAlignment="1">
      <alignment horizontal="center" vertical="center" wrapText="1"/>
    </xf>
    <xf numFmtId="0" fontId="32" fillId="0" borderId="66" xfId="0" applyFont="1" applyBorder="1" applyAlignment="1">
      <alignment horizontal="center" vertical="center" wrapText="1"/>
    </xf>
    <xf numFmtId="0" fontId="30" fillId="0" borderId="67" xfId="0" applyFont="1" applyBorder="1" applyAlignment="1">
      <alignment horizontal="center" vertical="center" wrapText="1"/>
    </xf>
    <xf numFmtId="0" fontId="30" fillId="24" borderId="68" xfId="0" applyFont="1" applyFill="1" applyBorder="1" applyAlignment="1">
      <alignment horizontal="center" vertical="center" wrapText="1"/>
    </xf>
    <xf numFmtId="0" fontId="32" fillId="0" borderId="30" xfId="0" applyFont="1" applyBorder="1" applyAlignment="1">
      <alignment horizontal="center" vertical="center" wrapText="1"/>
    </xf>
    <xf numFmtId="0" fontId="32" fillId="0" borderId="69" xfId="0" applyFont="1" applyBorder="1" applyAlignment="1">
      <alignment horizontal="center" vertical="center" wrapText="1"/>
    </xf>
    <xf numFmtId="0" fontId="33" fillId="24" borderId="70" xfId="0" applyFont="1" applyFill="1" applyBorder="1" applyAlignment="1">
      <alignment horizontal="center" vertical="center" wrapText="1"/>
    </xf>
    <xf numFmtId="0" fontId="32" fillId="0" borderId="69" xfId="0" applyFont="1" applyBorder="1" applyAlignment="1">
      <alignment horizontal="center" vertical="top" wrapText="1"/>
    </xf>
    <xf numFmtId="0" fontId="21" fillId="0" borderId="0" xfId="0" applyFont="1" applyAlignment="1">
      <alignment wrapText="1"/>
    </xf>
    <xf numFmtId="0" fontId="30" fillId="29" borderId="10" xfId="0" applyFont="1" applyFill="1" applyBorder="1" applyAlignment="1">
      <alignment horizontal="center" vertical="center"/>
    </xf>
    <xf numFmtId="0" fontId="33" fillId="29" borderId="36" xfId="0" applyFont="1" applyFill="1" applyBorder="1" applyAlignment="1">
      <alignment vertical="center"/>
    </xf>
    <xf numFmtId="0" fontId="33" fillId="29" borderId="37" xfId="0" applyFont="1" applyFill="1" applyBorder="1" applyAlignment="1">
      <alignment vertical="center"/>
    </xf>
    <xf numFmtId="0" fontId="33" fillId="29" borderId="31" xfId="0" applyFont="1" applyFill="1" applyBorder="1" applyAlignment="1">
      <alignment horizontal="center" vertical="center" wrapText="1"/>
    </xf>
    <xf numFmtId="0" fontId="33" fillId="29" borderId="38" xfId="0" applyFont="1" applyFill="1" applyBorder="1" applyAlignment="1">
      <alignment horizontal="center" vertical="center" wrapText="1"/>
    </xf>
    <xf numFmtId="0" fontId="27" fillId="0" borderId="0" xfId="0" applyFont="1" applyAlignment="1">
      <alignment horizontal="center"/>
    </xf>
    <xf numFmtId="0" fontId="27" fillId="0" borderId="0" xfId="0" applyFont="1" applyAlignment="1">
      <alignment horizontal="left"/>
    </xf>
    <xf numFmtId="0" fontId="24" fillId="0" borderId="0" xfId="0" applyFont="1" applyAlignment="1">
      <alignment horizontal="left"/>
    </xf>
    <xf numFmtId="0" fontId="21" fillId="0" borderId="0" xfId="0" applyFont="1" applyAlignment="1"/>
    <xf numFmtId="0" fontId="67" fillId="0" borderId="0" xfId="0" applyFont="1"/>
    <xf numFmtId="0" fontId="26" fillId="0" borderId="0" xfId="0" applyFont="1" applyBorder="1" applyAlignment="1">
      <alignment vertical="top" wrapText="1"/>
    </xf>
    <xf numFmtId="0" fontId="68" fillId="0" borderId="0" xfId="0" applyFont="1" applyAlignment="1"/>
    <xf numFmtId="0" fontId="0" fillId="0" borderId="0" xfId="0" applyAlignment="1"/>
    <xf numFmtId="0" fontId="66" fillId="0" borderId="0" xfId="0" applyFont="1" applyBorder="1" applyAlignment="1">
      <alignment vertical="center"/>
    </xf>
    <xf numFmtId="0" fontId="26" fillId="0" borderId="0" xfId="0" applyFont="1" applyAlignment="1">
      <alignment vertical="center"/>
    </xf>
    <xf numFmtId="0" fontId="26" fillId="0" borderId="0" xfId="0" applyFont="1" applyBorder="1" applyAlignment="1">
      <alignment horizontal="left" vertical="center" wrapText="1"/>
    </xf>
    <xf numFmtId="0" fontId="48" fillId="0" borderId="25" xfId="0" applyFont="1" applyBorder="1" applyAlignment="1"/>
    <xf numFmtId="0" fontId="21" fillId="0" borderId="14" xfId="0" applyFont="1" applyBorder="1" applyAlignment="1">
      <alignment wrapText="1"/>
    </xf>
    <xf numFmtId="0" fontId="21" fillId="0" borderId="32" xfId="0" applyFont="1" applyBorder="1" applyAlignment="1">
      <alignment wrapText="1"/>
    </xf>
    <xf numFmtId="0" fontId="32" fillId="0" borderId="33" xfId="0" applyFont="1" applyBorder="1" applyAlignment="1">
      <alignment vertical="center" wrapText="1"/>
    </xf>
    <xf numFmtId="0" fontId="21" fillId="0" borderId="33" xfId="0" applyFont="1" applyBorder="1" applyAlignment="1">
      <alignment wrapText="1"/>
    </xf>
    <xf numFmtId="0" fontId="32" fillId="0" borderId="38" xfId="0" applyFont="1" applyBorder="1" applyAlignment="1">
      <alignment horizontal="center" vertical="center" wrapText="1"/>
    </xf>
    <xf numFmtId="0" fontId="50" fillId="0" borderId="33" xfId="0" applyFont="1" applyBorder="1" applyAlignment="1">
      <alignment vertical="center" wrapText="1"/>
    </xf>
    <xf numFmtId="0" fontId="48" fillId="0" borderId="33" xfId="0" applyFont="1" applyBorder="1" applyAlignment="1"/>
    <xf numFmtId="0" fontId="48" fillId="0" borderId="33" xfId="0" applyFont="1" applyFill="1" applyBorder="1" applyAlignment="1"/>
    <xf numFmtId="0" fontId="48" fillId="0" borderId="27" xfId="0" applyFont="1" applyFill="1" applyBorder="1" applyAlignment="1"/>
    <xf numFmtId="0" fontId="50" fillId="0" borderId="23" xfId="0" applyFont="1" applyBorder="1" applyAlignment="1">
      <alignment horizontal="center" vertical="center" wrapText="1"/>
    </xf>
    <xf numFmtId="0" fontId="21" fillId="0" borderId="0" xfId="0" applyFont="1" applyAlignment="1"/>
    <xf numFmtId="0" fontId="52" fillId="0" borderId="0" xfId="0" applyFont="1" applyFill="1" applyBorder="1" applyAlignment="1">
      <alignment horizontal="center" vertical="top" wrapText="1"/>
    </xf>
    <xf numFmtId="1" fontId="21" fillId="0" borderId="13" xfId="0" applyNumberFormat="1" applyFont="1" applyBorder="1" applyAlignment="1">
      <alignment wrapText="1"/>
    </xf>
    <xf numFmtId="49" fontId="21" fillId="0" borderId="14" xfId="0" applyNumberFormat="1" applyFont="1" applyBorder="1" applyAlignment="1">
      <alignment wrapText="1"/>
    </xf>
    <xf numFmtId="0" fontId="33" fillId="0" borderId="0" xfId="0" applyFont="1" applyBorder="1" applyAlignment="1">
      <alignment horizontal="left" vertical="center" indent="4"/>
    </xf>
    <xf numFmtId="0" fontId="37" fillId="0" borderId="0" xfId="0" applyFont="1" applyAlignment="1"/>
    <xf numFmtId="0" fontId="33" fillId="0" borderId="0" xfId="0" applyFont="1" applyAlignment="1">
      <alignment vertical="center"/>
    </xf>
    <xf numFmtId="0" fontId="37" fillId="0" borderId="45" xfId="0" applyFont="1" applyBorder="1" applyAlignment="1">
      <alignment vertical="center"/>
    </xf>
    <xf numFmtId="0" fontId="26" fillId="0" borderId="0" xfId="0" applyFont="1" applyBorder="1" applyAlignment="1">
      <alignment vertical="center" wrapText="1"/>
    </xf>
    <xf numFmtId="0" fontId="26" fillId="0" borderId="45" xfId="0" applyFont="1" applyBorder="1" applyAlignment="1">
      <alignment vertical="center"/>
    </xf>
    <xf numFmtId="0" fontId="22" fillId="0" borderId="0" xfId="0" applyFont="1" applyFill="1" applyBorder="1" applyAlignment="1">
      <alignment horizontal="center" vertical="center" wrapText="1"/>
    </xf>
    <xf numFmtId="0" fontId="34" fillId="0" borderId="0" xfId="0" applyFont="1" applyAlignment="1"/>
    <xf numFmtId="0" fontId="21" fillId="0" borderId="0" xfId="0" applyFont="1" applyAlignment="1"/>
    <xf numFmtId="0" fontId="22" fillId="0" borderId="0" xfId="0" applyFont="1" applyBorder="1" applyAlignment="1">
      <alignment horizontal="center" vertical="center"/>
    </xf>
    <xf numFmtId="0" fontId="35" fillId="0" borderId="0" xfId="0" applyFont="1" applyAlignment="1">
      <alignment horizontal="center" wrapText="1"/>
    </xf>
    <xf numFmtId="0" fontId="21" fillId="0" borderId="0" xfId="0" applyFont="1" applyAlignment="1">
      <alignment horizontal="center" wrapText="1"/>
    </xf>
    <xf numFmtId="0" fontId="26" fillId="0" borderId="0" xfId="0" applyFont="1" applyAlignment="1">
      <alignment vertical="center"/>
    </xf>
    <xf numFmtId="166" fontId="34" fillId="0" borderId="0" xfId="0" applyNumberFormat="1" applyFont="1" applyBorder="1" applyAlignment="1">
      <alignment horizontal="center" vertical="center" wrapText="1"/>
    </xf>
    <xf numFmtId="0" fontId="25" fillId="0" borderId="0" xfId="0" applyFont="1" applyAlignment="1">
      <alignment horizontal="left" wrapText="1" indent="1"/>
    </xf>
    <xf numFmtId="166" fontId="24" fillId="0" borderId="0" xfId="0" applyNumberFormat="1" applyFont="1" applyAlignment="1">
      <alignment horizontal="left" vertical="top"/>
    </xf>
    <xf numFmtId="0" fontId="21" fillId="0" borderId="0" xfId="0" applyFont="1" applyAlignment="1"/>
    <xf numFmtId="0" fontId="25" fillId="0" borderId="0" xfId="38" applyNumberFormat="1" applyFont="1" applyAlignment="1">
      <alignment horizontal="center"/>
    </xf>
    <xf numFmtId="0" fontId="25" fillId="0" borderId="0" xfId="0" applyNumberFormat="1" applyFont="1" applyFill="1" applyAlignment="1">
      <alignment horizontal="center"/>
    </xf>
    <xf numFmtId="0" fontId="25" fillId="0" borderId="0" xfId="0" applyNumberFormat="1" applyFont="1" applyAlignment="1">
      <alignment horizontal="center" wrapText="1"/>
    </xf>
    <xf numFmtId="0" fontId="25" fillId="0" borderId="0" xfId="0" applyNumberFormat="1" applyFont="1" applyAlignment="1">
      <alignment horizontal="center"/>
    </xf>
    <xf numFmtId="49" fontId="33" fillId="0" borderId="0" xfId="0" applyNumberFormat="1" applyFont="1" applyBorder="1" applyAlignment="1">
      <alignment horizontal="left" vertical="center" wrapText="1"/>
    </xf>
    <xf numFmtId="0" fontId="27" fillId="0" borderId="0" xfId="0" applyNumberFormat="1" applyFont="1" applyAlignment="1">
      <alignment horizontal="center"/>
    </xf>
    <xf numFmtId="0" fontId="26" fillId="0" borderId="0" xfId="0" applyNumberFormat="1" applyFont="1" applyAlignment="1">
      <alignment vertical="center"/>
    </xf>
    <xf numFmtId="49" fontId="26" fillId="0" borderId="0" xfId="0" applyNumberFormat="1" applyFont="1" applyAlignment="1">
      <alignment vertical="center"/>
    </xf>
    <xf numFmtId="0" fontId="33" fillId="30" borderId="11" xfId="0" applyFont="1" applyFill="1" applyBorder="1" applyAlignment="1">
      <alignment horizontal="center" vertical="center" wrapText="1"/>
    </xf>
    <xf numFmtId="0" fontId="30" fillId="0" borderId="12" xfId="0" applyFont="1" applyBorder="1" applyAlignment="1" applyProtection="1">
      <alignment horizontal="center" vertical="center" wrapText="1"/>
      <protection locked="0"/>
    </xf>
    <xf numFmtId="0" fontId="30" fillId="29" borderId="12" xfId="0" applyFont="1" applyFill="1" applyBorder="1" applyAlignment="1" applyProtection="1">
      <alignment horizontal="center" vertical="center" wrapText="1"/>
      <protection locked="0"/>
    </xf>
    <xf numFmtId="0" fontId="33" fillId="29" borderId="13" xfId="0" applyFont="1" applyFill="1" applyBorder="1" applyAlignment="1" applyProtection="1">
      <alignment horizontal="center" vertical="center" wrapText="1"/>
      <protection locked="0"/>
    </xf>
    <xf numFmtId="0" fontId="33" fillId="29" borderId="14" xfId="0" applyFont="1" applyFill="1" applyBorder="1" applyAlignment="1" applyProtection="1">
      <alignment horizontal="center" vertical="center" wrapText="1"/>
      <protection locked="0"/>
    </xf>
    <xf numFmtId="0" fontId="32" fillId="0" borderId="13" xfId="0" applyFont="1" applyBorder="1" applyAlignment="1" applyProtection="1">
      <alignment horizontal="center" vertical="center" wrapText="1"/>
      <protection locked="0"/>
    </xf>
    <xf numFmtId="0" fontId="32" fillId="0" borderId="14" xfId="0" applyFont="1" applyBorder="1" applyAlignment="1" applyProtection="1">
      <alignment horizontal="center" vertical="center" wrapText="1"/>
      <protection locked="0"/>
    </xf>
    <xf numFmtId="169" fontId="30" fillId="0" borderId="12" xfId="0" applyNumberFormat="1" applyFont="1" applyBorder="1" applyAlignment="1" applyProtection="1">
      <alignment horizontal="center" vertical="center" wrapText="1"/>
      <protection locked="0"/>
    </xf>
    <xf numFmtId="0" fontId="30" fillId="24" borderId="10" xfId="0" applyFont="1" applyFill="1" applyBorder="1" applyAlignment="1" applyProtection="1">
      <alignment horizontal="center" vertical="center" wrapText="1"/>
      <protection locked="0"/>
    </xf>
    <xf numFmtId="0" fontId="26" fillId="24" borderId="36" xfId="0" applyFont="1" applyFill="1" applyBorder="1" applyAlignment="1" applyProtection="1">
      <alignment horizontal="right" vertical="center" wrapText="1"/>
      <protection locked="0"/>
    </xf>
    <xf numFmtId="0" fontId="26" fillId="24" borderId="37" xfId="0" applyFont="1" applyFill="1" applyBorder="1" applyAlignment="1" applyProtection="1">
      <alignment horizontal="center" vertical="center" wrapText="1"/>
      <protection locked="0"/>
    </xf>
    <xf numFmtId="0" fontId="26" fillId="24" borderId="38" xfId="0" applyFont="1" applyFill="1" applyBorder="1" applyAlignment="1" applyProtection="1">
      <alignment horizontal="center" vertical="center" wrapText="1"/>
      <protection locked="0"/>
    </xf>
    <xf numFmtId="0" fontId="32" fillId="0" borderId="14" xfId="0" applyFont="1" applyBorder="1" applyAlignment="1" applyProtection="1">
      <alignment horizontal="center" vertical="top" wrapText="1"/>
      <protection locked="0"/>
    </xf>
    <xf numFmtId="0" fontId="30" fillId="0" borderId="19" xfId="0" applyFont="1" applyBorder="1" applyAlignment="1" applyProtection="1">
      <alignment horizontal="center" vertical="center" wrapText="1"/>
      <protection locked="0"/>
    </xf>
    <xf numFmtId="0" fontId="32" fillId="0" borderId="58" xfId="0" applyFont="1" applyBorder="1" applyAlignment="1" applyProtection="1">
      <alignment horizontal="center" vertical="top" wrapText="1"/>
      <protection locked="0"/>
    </xf>
    <xf numFmtId="0" fontId="30" fillId="0" borderId="15" xfId="0" applyFont="1" applyBorder="1" applyAlignment="1" applyProtection="1">
      <alignment horizontal="center" vertical="center" wrapText="1"/>
      <protection locked="0"/>
    </xf>
    <xf numFmtId="0" fontId="32" fillId="0" borderId="32" xfId="0" applyFont="1" applyBorder="1" applyAlignment="1" applyProtection="1">
      <alignment horizontal="center" vertical="top" wrapText="1"/>
      <protection locked="0"/>
    </xf>
    <xf numFmtId="0" fontId="21" fillId="0" borderId="0" xfId="0" applyFont="1" applyAlignment="1"/>
    <xf numFmtId="0" fontId="21" fillId="0" borderId="0" xfId="0" applyFont="1" applyProtection="1">
      <protection locked="0"/>
    </xf>
    <xf numFmtId="0" fontId="33" fillId="24" borderId="20" xfId="0" applyFont="1" applyFill="1" applyBorder="1" applyAlignment="1" applyProtection="1">
      <alignment horizontal="center" vertical="center" wrapText="1"/>
      <protection locked="0"/>
    </xf>
    <xf numFmtId="0" fontId="33" fillId="24" borderId="11" xfId="0" applyFont="1" applyFill="1" applyBorder="1" applyAlignment="1" applyProtection="1">
      <alignment horizontal="center" vertical="center" wrapText="1"/>
      <protection locked="0"/>
    </xf>
    <xf numFmtId="0" fontId="41" fillId="0" borderId="0" xfId="0" applyFont="1" applyAlignment="1" applyProtection="1">
      <alignment wrapText="1"/>
      <protection locked="0"/>
    </xf>
    <xf numFmtId="169" fontId="30" fillId="0" borderId="18" xfId="0" applyNumberFormat="1" applyFont="1" applyBorder="1" applyAlignment="1" applyProtection="1">
      <alignment horizontal="center" vertical="center" wrapText="1"/>
      <protection locked="0"/>
    </xf>
    <xf numFmtId="0" fontId="34" fillId="0" borderId="31" xfId="0" applyFont="1" applyBorder="1" applyAlignment="1" applyProtection="1">
      <alignment horizontal="center" vertical="center" wrapText="1"/>
      <protection locked="0"/>
    </xf>
    <xf numFmtId="0" fontId="30" fillId="0" borderId="31" xfId="0" applyFont="1" applyBorder="1" applyAlignment="1" applyProtection="1">
      <alignment horizontal="center" vertical="center" wrapText="1"/>
      <protection locked="0"/>
    </xf>
    <xf numFmtId="0" fontId="30" fillId="0" borderId="31" xfId="0" applyFont="1" applyFill="1" applyBorder="1" applyAlignment="1" applyProtection="1">
      <alignment horizontal="center" vertical="center" wrapText="1"/>
      <protection locked="0"/>
    </xf>
    <xf numFmtId="0" fontId="34" fillId="0" borderId="13" xfId="0" applyFont="1" applyBorder="1" applyAlignment="1" applyProtection="1">
      <alignment horizontal="center" vertical="center" wrapText="1"/>
      <protection locked="0"/>
    </xf>
    <xf numFmtId="0" fontId="30" fillId="0" borderId="13" xfId="0" applyFont="1" applyBorder="1" applyAlignment="1" applyProtection="1">
      <alignment horizontal="center" vertical="center" wrapText="1"/>
      <protection locked="0"/>
    </xf>
    <xf numFmtId="0" fontId="30" fillId="0" borderId="13" xfId="0" applyFont="1" applyFill="1" applyBorder="1" applyAlignment="1" applyProtection="1">
      <alignment horizontal="center" vertical="center" wrapText="1"/>
      <protection locked="0"/>
    </xf>
    <xf numFmtId="0" fontId="30" fillId="0" borderId="21" xfId="0" applyFont="1" applyFill="1" applyBorder="1" applyAlignment="1" applyProtection="1">
      <alignment horizontal="center" vertical="center" wrapText="1"/>
      <protection locked="0"/>
    </xf>
    <xf numFmtId="0" fontId="30" fillId="0" borderId="30" xfId="0" applyFont="1" applyBorder="1" applyAlignment="1" applyProtection="1">
      <alignment horizontal="center" vertical="center" wrapText="1"/>
      <protection locked="0"/>
    </xf>
    <xf numFmtId="0" fontId="30" fillId="0" borderId="16" xfId="0" applyFont="1" applyBorder="1" applyAlignment="1" applyProtection="1">
      <alignment horizontal="center" vertical="center" wrapText="1"/>
      <protection locked="0"/>
    </xf>
    <xf numFmtId="0" fontId="30" fillId="0" borderId="17" xfId="0" applyFont="1" applyBorder="1" applyAlignment="1" applyProtection="1">
      <alignment horizontal="center" vertical="center" wrapText="1"/>
      <protection locked="0"/>
    </xf>
    <xf numFmtId="0" fontId="30" fillId="0" borderId="17" xfId="0" applyFont="1" applyFill="1" applyBorder="1" applyAlignment="1" applyProtection="1">
      <alignment horizontal="center" vertical="center" wrapText="1"/>
      <protection locked="0"/>
    </xf>
    <xf numFmtId="0" fontId="32" fillId="25" borderId="17" xfId="0" applyFont="1" applyFill="1" applyBorder="1" applyAlignment="1" applyProtection="1">
      <alignment horizontal="center" vertical="center" wrapText="1"/>
      <protection locked="0"/>
    </xf>
    <xf numFmtId="0" fontId="30" fillId="0" borderId="0" xfId="0" applyFont="1" applyBorder="1" applyAlignment="1" applyProtection="1">
      <alignment horizontal="center" vertical="center" wrapText="1"/>
      <protection locked="0"/>
    </xf>
    <xf numFmtId="0" fontId="26" fillId="0" borderId="0" xfId="0" applyFont="1" applyBorder="1" applyAlignment="1" applyProtection="1">
      <alignment horizontal="left" vertical="center" wrapText="1" indent="1"/>
      <protection locked="0"/>
    </xf>
    <xf numFmtId="0" fontId="43" fillId="0" borderId="0" xfId="0" applyFont="1" applyBorder="1" applyAlignment="1" applyProtection="1">
      <alignment horizontal="center" vertical="center" wrapText="1"/>
      <protection locked="0"/>
    </xf>
    <xf numFmtId="0" fontId="43" fillId="0" borderId="0" xfId="0" applyFont="1" applyFill="1" applyBorder="1" applyAlignment="1" applyProtection="1">
      <alignment horizontal="center" vertical="center" wrapText="1"/>
      <protection locked="0"/>
    </xf>
    <xf numFmtId="0" fontId="30" fillId="0" borderId="0" xfId="0" applyFont="1" applyAlignment="1" applyProtection="1">
      <alignment vertical="center"/>
      <protection locked="0"/>
    </xf>
    <xf numFmtId="0" fontId="26" fillId="0" borderId="0" xfId="0" applyFont="1" applyAlignment="1" applyProtection="1">
      <alignment vertical="center"/>
      <protection locked="0"/>
    </xf>
    <xf numFmtId="49" fontId="33" fillId="0" borderId="0" xfId="0" applyNumberFormat="1" applyFont="1" applyAlignment="1" applyProtection="1">
      <alignment vertical="center"/>
      <protection locked="0"/>
    </xf>
    <xf numFmtId="165" fontId="38" fillId="0" borderId="0" xfId="0" applyNumberFormat="1" applyFont="1" applyAlignment="1" applyProtection="1">
      <alignment horizontal="left" vertical="center"/>
      <protection locked="0"/>
    </xf>
    <xf numFmtId="0" fontId="44" fillId="0" borderId="0" xfId="0" applyFont="1" applyAlignment="1" applyProtection="1">
      <alignment vertical="center"/>
      <protection locked="0"/>
    </xf>
    <xf numFmtId="0" fontId="26" fillId="24" borderId="31" xfId="0" applyFont="1" applyFill="1" applyBorder="1" applyAlignment="1" applyProtection="1">
      <alignment horizontal="center" vertical="center" wrapText="1"/>
      <protection locked="0"/>
    </xf>
    <xf numFmtId="0" fontId="21" fillId="0" borderId="0" xfId="0" applyFont="1" applyAlignment="1"/>
    <xf numFmtId="0" fontId="23" fillId="0" borderId="21" xfId="0" applyFont="1" applyBorder="1" applyAlignment="1" applyProtection="1">
      <alignment horizontal="left" vertical="center" wrapText="1" indent="1"/>
      <protection locked="0"/>
    </xf>
    <xf numFmtId="16" fontId="34" fillId="0" borderId="13" xfId="0" quotePrefix="1" applyNumberFormat="1" applyFont="1" applyBorder="1" applyAlignment="1" applyProtection="1">
      <alignment horizontal="center" vertical="center" wrapText="1"/>
      <protection locked="0"/>
    </xf>
    <xf numFmtId="0" fontId="23" fillId="0" borderId="20" xfId="0" applyFont="1" applyBorder="1" applyAlignment="1" applyProtection="1">
      <alignment horizontal="left" vertical="center" wrapText="1" indent="1"/>
      <protection locked="0"/>
    </xf>
    <xf numFmtId="0" fontId="23" fillId="0" borderId="21" xfId="0" applyFont="1" applyBorder="1" applyAlignment="1" applyProtection="1">
      <alignment horizontal="left" vertical="center" wrapText="1" indent="1"/>
      <protection locked="0"/>
    </xf>
    <xf numFmtId="169" fontId="30" fillId="0" borderId="19" xfId="0" applyNumberFormat="1" applyFont="1" applyBorder="1" applyAlignment="1" applyProtection="1">
      <alignment horizontal="center" vertical="center" wrapText="1"/>
      <protection locked="0"/>
    </xf>
    <xf numFmtId="169" fontId="30" fillId="0" borderId="18" xfId="0" applyNumberFormat="1" applyFont="1" applyBorder="1" applyAlignment="1" applyProtection="1">
      <alignment horizontal="center" vertical="center" wrapText="1"/>
      <protection locked="0"/>
    </xf>
    <xf numFmtId="0" fontId="22" fillId="0" borderId="0" xfId="0" applyFont="1" applyFill="1" applyBorder="1" applyAlignment="1">
      <alignment horizontal="center" vertical="center" wrapText="1"/>
    </xf>
    <xf numFmtId="0" fontId="23" fillId="0" borderId="0" xfId="0" applyFont="1" applyFill="1" applyBorder="1" applyAlignment="1">
      <alignment horizontal="left" vertical="center" wrapText="1"/>
    </xf>
    <xf numFmtId="0" fontId="34" fillId="0" borderId="0" xfId="0" applyFont="1" applyAlignment="1"/>
    <xf numFmtId="0" fontId="21" fillId="0" borderId="0" xfId="0" applyFont="1" applyAlignment="1"/>
    <xf numFmtId="0" fontId="22" fillId="0" borderId="0" xfId="0" applyFont="1" applyBorder="1" applyAlignment="1">
      <alignment horizontal="center" vertical="center"/>
    </xf>
    <xf numFmtId="0" fontId="35" fillId="0" borderId="0" xfId="0" applyFont="1" applyAlignment="1">
      <alignment horizontal="center" wrapText="1"/>
    </xf>
    <xf numFmtId="0" fontId="21" fillId="0" borderId="0" xfId="0" applyFont="1" applyAlignment="1">
      <alignment horizontal="center" wrapText="1"/>
    </xf>
    <xf numFmtId="0" fontId="26" fillId="0" borderId="0" xfId="0" applyFont="1" applyAlignment="1">
      <alignment vertical="center"/>
    </xf>
    <xf numFmtId="166" fontId="34" fillId="0" borderId="0" xfId="0" applyNumberFormat="1" applyFont="1" applyBorder="1" applyAlignment="1">
      <alignment horizontal="center" vertical="center" wrapText="1"/>
    </xf>
    <xf numFmtId="0" fontId="27" fillId="0" borderId="0" xfId="0" applyFont="1" applyAlignment="1">
      <alignment horizontal="right"/>
    </xf>
    <xf numFmtId="166" fontId="24" fillId="0" borderId="0" xfId="0" applyNumberFormat="1" applyFont="1" applyAlignment="1">
      <alignment horizontal="left" vertical="top"/>
    </xf>
    <xf numFmtId="0" fontId="34" fillId="0" borderId="13" xfId="0" quotePrefix="1" applyFont="1" applyBorder="1" applyAlignment="1" applyProtection="1">
      <alignment horizontal="center" vertical="center" wrapText="1"/>
      <protection locked="0"/>
    </xf>
    <xf numFmtId="170" fontId="72" fillId="0" borderId="0" xfId="0" applyNumberFormat="1" applyFont="1" applyFill="1" applyAlignment="1">
      <alignment horizontal="center"/>
    </xf>
    <xf numFmtId="0" fontId="26" fillId="0" borderId="0" xfId="0" applyFont="1" applyBorder="1" applyAlignment="1">
      <alignment horizontal="left" vertical="center"/>
    </xf>
    <xf numFmtId="169" fontId="30" fillId="0" borderId="12" xfId="0" applyNumberFormat="1" applyFont="1" applyBorder="1" applyAlignment="1">
      <alignment horizontal="center" vertical="center" wrapText="1"/>
    </xf>
    <xf numFmtId="169" fontId="30" fillId="0" borderId="61" xfId="0" applyNumberFormat="1" applyFont="1" applyBorder="1" applyAlignment="1">
      <alignment horizontal="center" vertical="center" wrapText="1"/>
    </xf>
    <xf numFmtId="169" fontId="30" fillId="0" borderId="18" xfId="0" applyNumberFormat="1" applyFont="1" applyBorder="1" applyAlignment="1">
      <alignment horizontal="center" vertical="center" wrapText="1"/>
    </xf>
    <xf numFmtId="169" fontId="30" fillId="0" borderId="19" xfId="0" applyNumberFormat="1" applyFont="1" applyBorder="1" applyAlignment="1">
      <alignment horizontal="center" vertical="center" wrapText="1"/>
    </xf>
    <xf numFmtId="0" fontId="32" fillId="0" borderId="20" xfId="0" applyFont="1" applyBorder="1" applyAlignment="1">
      <alignment horizontal="center" vertical="center" wrapText="1"/>
    </xf>
    <xf numFmtId="0" fontId="32" fillId="0" borderId="58" xfId="0" applyFont="1" applyBorder="1" applyAlignment="1">
      <alignment horizontal="center" vertical="center" wrapText="1"/>
    </xf>
    <xf numFmtId="0" fontId="30" fillId="29" borderId="75" xfId="0" applyFont="1" applyFill="1" applyBorder="1" applyAlignment="1">
      <alignment horizontal="center" vertical="center" wrapText="1"/>
    </xf>
    <xf numFmtId="0" fontId="33" fillId="29" borderId="21" xfId="0" applyFont="1" applyFill="1" applyBorder="1" applyAlignment="1">
      <alignment horizontal="center" vertical="center" wrapText="1"/>
    </xf>
    <xf numFmtId="0" fontId="33" fillId="29" borderId="76" xfId="0" applyFont="1" applyFill="1" applyBorder="1" applyAlignment="1">
      <alignment horizontal="center" vertical="center" wrapText="1"/>
    </xf>
    <xf numFmtId="0" fontId="34" fillId="30" borderId="77" xfId="0" applyFont="1" applyFill="1" applyBorder="1" applyAlignment="1">
      <alignment vertical="center" wrapText="1"/>
    </xf>
    <xf numFmtId="0" fontId="30" fillId="30" borderId="77" xfId="0" applyFont="1" applyFill="1" applyBorder="1" applyAlignment="1">
      <alignment vertical="center" wrapText="1"/>
    </xf>
    <xf numFmtId="0" fontId="31" fillId="30" borderId="77" xfId="0" applyNumberFormat="1" applyFont="1" applyFill="1" applyBorder="1" applyAlignment="1">
      <alignment vertical="center" wrapText="1"/>
    </xf>
    <xf numFmtId="0" fontId="21" fillId="0" borderId="77" xfId="0" applyFont="1" applyBorder="1"/>
    <xf numFmtId="0" fontId="34" fillId="30" borderId="45" xfId="0" applyFont="1" applyFill="1" applyBorder="1" applyAlignment="1">
      <alignment vertical="center" wrapText="1"/>
    </xf>
    <xf numFmtId="0" fontId="31" fillId="30" borderId="45" xfId="0" applyNumberFormat="1" applyFont="1" applyFill="1" applyBorder="1" applyAlignment="1">
      <alignment vertical="center" wrapText="1"/>
    </xf>
    <xf numFmtId="0" fontId="21" fillId="0" borderId="45" xfId="0" applyFont="1" applyBorder="1"/>
    <xf numFmtId="0" fontId="21" fillId="0" borderId="0" xfId="0" applyFont="1" applyAlignment="1"/>
    <xf numFmtId="0" fontId="21" fillId="0" borderId="0" xfId="0" applyFont="1" applyAlignment="1">
      <alignment horizontal="center"/>
    </xf>
    <xf numFmtId="0" fontId="30" fillId="30" borderId="13" xfId="0" applyFont="1" applyFill="1" applyBorder="1" applyAlignment="1">
      <alignment horizontal="center" vertical="center" wrapText="1"/>
    </xf>
    <xf numFmtId="0" fontId="31" fillId="30" borderId="13" xfId="0" applyNumberFormat="1" applyFont="1" applyFill="1" applyBorder="1" applyAlignment="1">
      <alignment horizontal="center" vertical="center" wrapText="1"/>
    </xf>
    <xf numFmtId="0" fontId="31" fillId="30" borderId="14" xfId="0" applyNumberFormat="1" applyFont="1" applyFill="1" applyBorder="1" applyAlignment="1">
      <alignment horizontal="center" vertical="center" wrapText="1"/>
    </xf>
    <xf numFmtId="0" fontId="26" fillId="24" borderId="31" xfId="0" applyFont="1" applyFill="1" applyBorder="1" applyAlignment="1">
      <alignment horizontal="center" vertical="center" wrapText="1"/>
    </xf>
    <xf numFmtId="0" fontId="33" fillId="29" borderId="55" xfId="0" applyFont="1" applyFill="1" applyBorder="1" applyAlignment="1">
      <alignment horizontal="center" vertical="center" wrapText="1"/>
    </xf>
    <xf numFmtId="169" fontId="30" fillId="0" borderId="15" xfId="0" applyNumberFormat="1" applyFont="1" applyBorder="1" applyAlignment="1">
      <alignment horizontal="center" vertical="center" wrapText="1"/>
    </xf>
    <xf numFmtId="0" fontId="30" fillId="0" borderId="79" xfId="0" applyFont="1" applyBorder="1" applyAlignment="1">
      <alignment horizontal="center" vertical="center" wrapText="1"/>
    </xf>
    <xf numFmtId="0" fontId="32" fillId="0" borderId="78" xfId="0" applyFont="1" applyBorder="1" applyAlignment="1">
      <alignment horizontal="center" vertical="top" wrapText="1"/>
    </xf>
    <xf numFmtId="0" fontId="21" fillId="0" borderId="0" xfId="0" applyFont="1" applyFill="1"/>
    <xf numFmtId="0" fontId="33" fillId="24" borderId="31"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26" fillId="0" borderId="13" xfId="0" applyFont="1" applyFill="1" applyBorder="1" applyAlignment="1">
      <alignment horizontal="center" vertical="center" wrapText="1"/>
    </xf>
    <xf numFmtId="0" fontId="26" fillId="0" borderId="14" xfId="0" applyFont="1" applyFill="1" applyBorder="1" applyAlignment="1">
      <alignment horizontal="center" vertical="center" wrapText="1"/>
    </xf>
    <xf numFmtId="0" fontId="30" fillId="30" borderId="14" xfId="0" applyFont="1" applyFill="1" applyBorder="1" applyAlignment="1">
      <alignment horizontal="center" vertical="center" wrapText="1"/>
    </xf>
    <xf numFmtId="0" fontId="21" fillId="30" borderId="13" xfId="0" applyFont="1" applyFill="1" applyBorder="1" applyAlignment="1">
      <alignment horizontal="center" vertical="center" wrapText="1"/>
    </xf>
    <xf numFmtId="0" fontId="21" fillId="30" borderId="14" xfId="0" applyFont="1" applyFill="1" applyBorder="1" applyAlignment="1">
      <alignment horizontal="center" vertical="center" wrapText="1"/>
    </xf>
    <xf numFmtId="0" fontId="30" fillId="28" borderId="11" xfId="0" applyFont="1" applyFill="1" applyBorder="1" applyAlignment="1">
      <alignment horizontal="center" vertical="center" wrapText="1"/>
    </xf>
    <xf numFmtId="0" fontId="30" fillId="30" borderId="32" xfId="0" applyFont="1" applyFill="1" applyBorder="1" applyAlignment="1">
      <alignment horizontal="center" vertical="center" wrapText="1"/>
    </xf>
    <xf numFmtId="0" fontId="23" fillId="0" borderId="13" xfId="0" applyFont="1" applyBorder="1" applyAlignment="1" applyProtection="1">
      <alignment horizontal="left" vertical="center" wrapText="1" indent="1"/>
      <protection locked="0"/>
    </xf>
    <xf numFmtId="0" fontId="23" fillId="0" borderId="13" xfId="0" applyFont="1" applyFill="1" applyBorder="1" applyAlignment="1">
      <alignment horizontal="left" vertical="center" wrapText="1" indent="1"/>
    </xf>
    <xf numFmtId="0" fontId="30" fillId="0" borderId="0" xfId="0" applyFont="1" applyBorder="1" applyAlignment="1">
      <alignment horizontal="right" vertical="top" wrapText="1"/>
    </xf>
    <xf numFmtId="0" fontId="34" fillId="28" borderId="31" xfId="0" applyFont="1" applyFill="1" applyBorder="1" applyAlignment="1" applyProtection="1">
      <alignment horizontal="center" vertical="center" wrapText="1"/>
      <protection locked="0"/>
    </xf>
    <xf numFmtId="0" fontId="23" fillId="0" borderId="20" xfId="0" applyFont="1" applyBorder="1" applyAlignment="1" applyProtection="1">
      <alignment horizontal="left" vertical="center" wrapText="1" indent="1"/>
      <protection locked="0"/>
    </xf>
    <xf numFmtId="0" fontId="23" fillId="0" borderId="21" xfId="0" applyFont="1" applyBorder="1" applyAlignment="1" applyProtection="1">
      <alignment horizontal="left" vertical="center" wrapText="1" indent="1"/>
      <protection locked="0"/>
    </xf>
    <xf numFmtId="0" fontId="26" fillId="0" borderId="30" xfId="0" applyFont="1" applyBorder="1" applyAlignment="1" applyProtection="1">
      <alignment horizontal="left" vertical="center" wrapText="1" indent="2"/>
      <protection locked="0"/>
    </xf>
    <xf numFmtId="0" fontId="26" fillId="0" borderId="24" xfId="0" applyFont="1" applyBorder="1" applyAlignment="1" applyProtection="1">
      <alignment horizontal="left" vertical="center" wrapText="1" indent="2"/>
      <protection locked="0"/>
    </xf>
    <xf numFmtId="0" fontId="26" fillId="0" borderId="25" xfId="0" applyFont="1" applyBorder="1" applyAlignment="1" applyProtection="1">
      <alignment horizontal="left" vertical="center" wrapText="1" indent="2"/>
      <protection locked="0"/>
    </xf>
    <xf numFmtId="169" fontId="30" fillId="0" borderId="19" xfId="0" applyNumberFormat="1" applyFont="1" applyBorder="1" applyAlignment="1" applyProtection="1">
      <alignment horizontal="center" vertical="center" wrapText="1"/>
      <protection locked="0"/>
    </xf>
    <xf numFmtId="169" fontId="30" fillId="0" borderId="18" xfId="0" applyNumberFormat="1" applyFont="1" applyBorder="1" applyAlignment="1" applyProtection="1">
      <alignment horizontal="center" vertical="center" wrapText="1"/>
      <protection locked="0"/>
    </xf>
    <xf numFmtId="0" fontId="26" fillId="26" borderId="30" xfId="0" applyFont="1" applyFill="1" applyBorder="1" applyAlignment="1" applyProtection="1">
      <alignment horizontal="left" vertical="center" wrapText="1" indent="2"/>
      <protection locked="0"/>
    </xf>
    <xf numFmtId="0" fontId="26" fillId="26" borderId="24" xfId="0" applyFont="1" applyFill="1" applyBorder="1" applyAlignment="1" applyProtection="1">
      <alignment horizontal="left" vertical="center" wrapText="1" indent="2"/>
      <protection locked="0"/>
    </xf>
    <xf numFmtId="0" fontId="26" fillId="26" borderId="25" xfId="0" applyFont="1" applyFill="1" applyBorder="1" applyAlignment="1" applyProtection="1">
      <alignment horizontal="left" vertical="center" wrapText="1" indent="2"/>
      <protection locked="0"/>
    </xf>
    <xf numFmtId="0" fontId="34" fillId="0" borderId="77" xfId="0" applyFont="1" applyBorder="1" applyAlignment="1">
      <alignment horizontal="left" vertical="center" wrapText="1" indent="2"/>
    </xf>
    <xf numFmtId="0" fontId="26" fillId="0" borderId="0" xfId="0" applyFont="1" applyAlignment="1">
      <alignment horizontal="left" vertical="center"/>
    </xf>
    <xf numFmtId="0" fontId="26" fillId="0" borderId="0" xfId="0" applyFont="1" applyAlignment="1">
      <alignment vertical="center"/>
    </xf>
    <xf numFmtId="49" fontId="38" fillId="0" borderId="0" xfId="0" applyNumberFormat="1" applyFont="1" applyFill="1" applyAlignment="1" applyProtection="1">
      <alignment horizontal="center" vertical="center"/>
      <protection locked="0"/>
    </xf>
    <xf numFmtId="0" fontId="23" fillId="0" borderId="30" xfId="0" applyFont="1" applyBorder="1" applyAlignment="1" applyProtection="1">
      <alignment horizontal="left" vertical="center" wrapText="1" indent="1"/>
      <protection locked="0"/>
    </xf>
    <xf numFmtId="0" fontId="23" fillId="0" borderId="39" xfId="0" applyFont="1" applyBorder="1" applyAlignment="1" applyProtection="1">
      <alignment horizontal="left" indent="1"/>
      <protection locked="0"/>
    </xf>
    <xf numFmtId="10" fontId="31" fillId="0" borderId="30" xfId="0" applyNumberFormat="1" applyFont="1" applyBorder="1" applyAlignment="1" applyProtection="1">
      <alignment horizontal="center" vertical="center" wrapText="1"/>
      <protection locked="0"/>
    </xf>
    <xf numFmtId="0" fontId="30" fillId="0" borderId="25" xfId="0" applyNumberFormat="1" applyFont="1" applyBorder="1" applyAlignment="1" applyProtection="1">
      <alignment horizontal="center" vertical="center" wrapText="1"/>
      <protection locked="0"/>
    </xf>
    <xf numFmtId="0" fontId="31" fillId="0" borderId="30" xfId="0" applyFont="1" applyBorder="1" applyAlignment="1" applyProtection="1">
      <alignment horizontal="center" vertical="center" wrapText="1"/>
      <protection locked="0"/>
    </xf>
    <xf numFmtId="0" fontId="31" fillId="0" borderId="25" xfId="0" applyFont="1" applyBorder="1" applyAlignment="1" applyProtection="1">
      <alignment horizontal="center" vertical="center" wrapText="1"/>
      <protection locked="0"/>
    </xf>
    <xf numFmtId="0" fontId="30" fillId="0" borderId="25" xfId="0" applyFont="1" applyBorder="1" applyAlignment="1" applyProtection="1">
      <alignment horizontal="center" vertical="center" wrapText="1"/>
      <protection locked="0"/>
    </xf>
    <xf numFmtId="0" fontId="31" fillId="0" borderId="30" xfId="0" applyNumberFormat="1" applyFont="1" applyBorder="1" applyAlignment="1" applyProtection="1">
      <alignment horizontal="center" vertical="center" wrapText="1"/>
      <protection locked="0"/>
    </xf>
    <xf numFmtId="0" fontId="31" fillId="0" borderId="25" xfId="0" applyNumberFormat="1" applyFont="1" applyBorder="1" applyAlignment="1" applyProtection="1">
      <alignment horizontal="center" vertical="center" wrapText="1"/>
      <protection locked="0"/>
    </xf>
    <xf numFmtId="166" fontId="34" fillId="0" borderId="0" xfId="0" applyNumberFormat="1" applyFont="1" applyBorder="1" applyAlignment="1">
      <alignment horizontal="center" vertical="center" wrapText="1"/>
    </xf>
    <xf numFmtId="0" fontId="36" fillId="0" borderId="0" xfId="0" applyFont="1" applyAlignment="1">
      <alignment horizontal="center" vertical="center"/>
    </xf>
    <xf numFmtId="49" fontId="26" fillId="0" borderId="0" xfId="0" applyNumberFormat="1" applyFont="1" applyAlignment="1">
      <alignment horizontal="left" vertical="center" wrapText="1"/>
    </xf>
    <xf numFmtId="0" fontId="22" fillId="0" borderId="59" xfId="0" applyFont="1" applyBorder="1" applyAlignment="1" applyProtection="1">
      <alignment horizontal="center" vertical="center" wrapText="1"/>
      <protection locked="0"/>
    </xf>
    <xf numFmtId="0" fontId="22" fillId="0" borderId="34" xfId="0" applyFont="1" applyBorder="1" applyAlignment="1" applyProtection="1">
      <alignment horizontal="center" vertical="center" wrapText="1"/>
      <protection locked="0"/>
    </xf>
    <xf numFmtId="0" fontId="22" fillId="0" borderId="42" xfId="0" applyFont="1" applyBorder="1" applyAlignment="1" applyProtection="1">
      <alignment horizontal="center" vertical="center" wrapText="1"/>
      <protection locked="0"/>
    </xf>
    <xf numFmtId="0" fontId="26" fillId="24" borderId="36" xfId="0" applyFont="1" applyFill="1" applyBorder="1" applyAlignment="1" applyProtection="1">
      <alignment horizontal="center" vertical="center" wrapText="1"/>
      <protection locked="0"/>
    </xf>
    <xf numFmtId="0" fontId="26" fillId="24" borderId="22" xfId="0" applyFont="1" applyFill="1" applyBorder="1" applyAlignment="1" applyProtection="1">
      <alignment horizontal="center" vertical="center" wrapText="1"/>
      <protection locked="0"/>
    </xf>
    <xf numFmtId="0" fontId="26" fillId="24" borderId="23" xfId="0" applyFont="1" applyFill="1" applyBorder="1" applyAlignment="1" applyProtection="1">
      <alignment horizontal="center" vertical="center" wrapText="1"/>
      <protection locked="0"/>
    </xf>
    <xf numFmtId="0" fontId="26" fillId="26" borderId="13" xfId="0" applyFont="1" applyFill="1" applyBorder="1" applyAlignment="1" applyProtection="1">
      <alignment horizontal="left" vertical="center" wrapText="1" indent="2"/>
      <protection locked="0"/>
    </xf>
    <xf numFmtId="0" fontId="26" fillId="26" borderId="14" xfId="0" applyFont="1" applyFill="1" applyBorder="1" applyAlignment="1" applyProtection="1">
      <alignment horizontal="left" vertical="center" wrapText="1" indent="2"/>
      <protection locked="0"/>
    </xf>
    <xf numFmtId="0" fontId="26" fillId="0" borderId="30" xfId="0" applyFont="1" applyBorder="1" applyAlignment="1" applyProtection="1">
      <alignment horizontal="left" vertical="center" wrapText="1" indent="3"/>
      <protection locked="0"/>
    </xf>
    <xf numFmtId="0" fontId="26" fillId="0" borderId="24" xfId="0" applyFont="1" applyBorder="1" applyAlignment="1" applyProtection="1">
      <alignment horizontal="left" vertical="center" wrapText="1" indent="3"/>
      <protection locked="0"/>
    </xf>
    <xf numFmtId="0" fontId="26" fillId="0" borderId="25" xfId="0" applyFont="1" applyBorder="1" applyAlignment="1" applyProtection="1">
      <alignment horizontal="left" vertical="center" wrapText="1" indent="3"/>
      <protection locked="0"/>
    </xf>
    <xf numFmtId="0" fontId="30" fillId="0" borderId="49" xfId="0" applyFont="1" applyBorder="1" applyAlignment="1" applyProtection="1">
      <alignment horizontal="center" vertical="center" wrapText="1"/>
      <protection locked="0"/>
    </xf>
    <xf numFmtId="0" fontId="30" fillId="0" borderId="50" xfId="0" applyFont="1" applyBorder="1" applyAlignment="1" applyProtection="1">
      <alignment horizontal="center" vertical="center" wrapText="1"/>
      <protection locked="0"/>
    </xf>
    <xf numFmtId="0" fontId="30" fillId="0" borderId="28" xfId="0" applyFont="1" applyBorder="1" applyAlignment="1" applyProtection="1">
      <alignment horizontal="center" vertical="center" wrapText="1"/>
      <protection locked="0"/>
    </xf>
    <xf numFmtId="0" fontId="26" fillId="0" borderId="0" xfId="0" applyFont="1" applyBorder="1" applyAlignment="1" applyProtection="1">
      <alignment horizontal="center" vertical="center" wrapText="1"/>
      <protection locked="0"/>
    </xf>
    <xf numFmtId="0" fontId="23" fillId="0" borderId="36" xfId="0" applyFont="1" applyFill="1" applyBorder="1" applyAlignment="1" applyProtection="1">
      <alignment horizontal="left" vertical="center" wrapText="1" indent="1"/>
      <protection locked="0"/>
    </xf>
    <xf numFmtId="0" fontId="23" fillId="0" borderId="37" xfId="0" applyFont="1" applyFill="1" applyBorder="1" applyAlignment="1" applyProtection="1">
      <alignment horizontal="left" indent="1"/>
      <protection locked="0"/>
    </xf>
    <xf numFmtId="0" fontId="40" fillId="30" borderId="0" xfId="0" applyFont="1" applyFill="1" applyAlignment="1">
      <alignment horizontal="center" vertical="center"/>
    </xf>
    <xf numFmtId="0" fontId="30" fillId="0" borderId="30" xfId="0" applyFont="1" applyBorder="1" applyAlignment="1" applyProtection="1">
      <alignment vertical="center" wrapText="1"/>
      <protection locked="0"/>
    </xf>
    <xf numFmtId="0" fontId="30" fillId="0" borderId="24" xfId="0" applyFont="1" applyBorder="1" applyAlignment="1" applyProtection="1">
      <alignment vertical="center" wrapText="1"/>
      <protection locked="0"/>
    </xf>
    <xf numFmtId="0" fontId="30" fillId="0" borderId="39" xfId="0" applyFont="1" applyBorder="1" applyAlignment="1" applyProtection="1">
      <alignment vertical="center" wrapText="1"/>
      <protection locked="0"/>
    </xf>
    <xf numFmtId="0" fontId="32" fillId="0" borderId="30" xfId="0" applyFont="1" applyBorder="1" applyAlignment="1" applyProtection="1">
      <alignment horizontal="center" vertical="top" wrapText="1"/>
      <protection locked="0"/>
    </xf>
    <xf numFmtId="0" fontId="32" fillId="0" borderId="39" xfId="0" applyFont="1" applyBorder="1" applyAlignment="1" applyProtection="1">
      <alignment horizontal="center" vertical="top" wrapText="1"/>
      <protection locked="0"/>
    </xf>
    <xf numFmtId="0" fontId="30" fillId="0" borderId="11" xfId="0" applyFont="1" applyBorder="1" applyAlignment="1" applyProtection="1">
      <alignment vertical="center" wrapText="1"/>
      <protection locked="0"/>
    </xf>
    <xf numFmtId="0" fontId="32" fillId="0" borderId="47" xfId="0" applyFont="1" applyBorder="1" applyAlignment="1" applyProtection="1">
      <alignment horizontal="center" vertical="top" wrapText="1"/>
      <protection locked="0"/>
    </xf>
    <xf numFmtId="0" fontId="32" fillId="0" borderId="48" xfId="0" applyFont="1" applyBorder="1" applyAlignment="1" applyProtection="1">
      <alignment horizontal="center" vertical="top" wrapText="1"/>
      <protection locked="0"/>
    </xf>
    <xf numFmtId="0" fontId="31" fillId="0" borderId="36" xfId="0" applyNumberFormat="1" applyFont="1" applyBorder="1" applyAlignment="1" applyProtection="1">
      <alignment horizontal="center" vertical="center" wrapText="1"/>
      <protection locked="0"/>
    </xf>
    <xf numFmtId="0" fontId="31" fillId="0" borderId="23" xfId="0" applyNumberFormat="1" applyFont="1" applyBorder="1" applyAlignment="1" applyProtection="1">
      <alignment horizontal="center" vertical="center" wrapText="1"/>
      <protection locked="0"/>
    </xf>
    <xf numFmtId="0" fontId="35" fillId="0" borderId="0" xfId="0" applyFont="1" applyAlignment="1">
      <alignment horizontal="center" wrapText="1"/>
    </xf>
    <xf numFmtId="0" fontId="21" fillId="0" borderId="0" xfId="0" applyFont="1" applyAlignment="1">
      <alignment horizontal="center" wrapText="1"/>
    </xf>
    <xf numFmtId="0" fontId="26" fillId="0" borderId="0" xfId="0" applyFont="1" applyBorder="1" applyAlignment="1">
      <alignment horizontal="center" vertical="top" wrapText="1"/>
    </xf>
    <xf numFmtId="49" fontId="32" fillId="0" borderId="0" xfId="0" applyNumberFormat="1" applyFont="1" applyFill="1" applyAlignment="1">
      <alignment horizontal="center" vertical="center"/>
    </xf>
    <xf numFmtId="0" fontId="22" fillId="0" borderId="0" xfId="0" applyFont="1" applyAlignment="1">
      <alignment horizontal="center" vertical="center"/>
    </xf>
    <xf numFmtId="0" fontId="32" fillId="0" borderId="0" xfId="0" applyFont="1" applyAlignment="1">
      <alignment horizontal="center" vertical="center"/>
    </xf>
    <xf numFmtId="0" fontId="33" fillId="24" borderId="46" xfId="0" applyFont="1" applyFill="1" applyBorder="1" applyAlignment="1" applyProtection="1">
      <alignment horizontal="center" vertical="center" wrapText="1"/>
      <protection locked="0"/>
    </xf>
    <xf numFmtId="0" fontId="33" fillId="24" borderId="29" xfId="0" applyFont="1" applyFill="1" applyBorder="1" applyAlignment="1" applyProtection="1">
      <alignment horizontal="center" vertical="center" wrapText="1"/>
      <protection locked="0"/>
    </xf>
    <xf numFmtId="0" fontId="23" fillId="0" borderId="39" xfId="0" applyFont="1" applyBorder="1" applyAlignment="1" applyProtection="1">
      <alignment horizontal="left" vertical="center" wrapText="1" indent="1"/>
      <protection locked="0"/>
    </xf>
    <xf numFmtId="0" fontId="34" fillId="0" borderId="30" xfId="0" applyFont="1" applyBorder="1" applyAlignment="1" applyProtection="1">
      <alignment horizontal="left" vertical="center" wrapText="1" indent="1"/>
      <protection locked="0"/>
    </xf>
    <xf numFmtId="0" fontId="34" fillId="0" borderId="24" xfId="0" applyFont="1" applyBorder="1" applyAlignment="1" applyProtection="1">
      <alignment horizontal="left" vertical="center" wrapText="1" indent="1"/>
      <protection locked="0"/>
    </xf>
    <xf numFmtId="0" fontId="34" fillId="0" borderId="39" xfId="0" applyFont="1" applyBorder="1" applyAlignment="1" applyProtection="1">
      <alignment horizontal="left" vertical="center" wrapText="1" indent="1"/>
      <protection locked="0"/>
    </xf>
    <xf numFmtId="0" fontId="26" fillId="24" borderId="36" xfId="0" applyFont="1" applyFill="1" applyBorder="1" applyAlignment="1" applyProtection="1">
      <alignment horizontal="center" vertical="center"/>
      <protection locked="0"/>
    </xf>
    <xf numFmtId="0" fontId="26" fillId="24" borderId="22" xfId="0" applyFont="1" applyFill="1" applyBorder="1" applyAlignment="1" applyProtection="1">
      <alignment horizontal="center" vertical="center"/>
      <protection locked="0"/>
    </xf>
    <xf numFmtId="0" fontId="26" fillId="24" borderId="37" xfId="0" applyFont="1" applyFill="1" applyBorder="1" applyAlignment="1" applyProtection="1">
      <alignment horizontal="center" vertical="center"/>
      <protection locked="0"/>
    </xf>
    <xf numFmtId="0" fontId="30" fillId="0" borderId="13" xfId="0" applyFont="1" applyBorder="1" applyAlignment="1" applyProtection="1">
      <alignment vertical="center" wrapText="1"/>
      <protection locked="0"/>
    </xf>
    <xf numFmtId="168" fontId="25" fillId="0" borderId="0" xfId="0" applyNumberFormat="1" applyFont="1" applyFill="1" applyBorder="1" applyAlignment="1"/>
    <xf numFmtId="49" fontId="28" fillId="0" borderId="0" xfId="0" applyNumberFormat="1" applyFont="1" applyAlignment="1">
      <alignment horizontal="center"/>
    </xf>
    <xf numFmtId="0" fontId="53" fillId="0" borderId="0" xfId="0" applyFont="1" applyAlignment="1">
      <alignment horizontal="center" vertical="center"/>
    </xf>
    <xf numFmtId="0" fontId="33" fillId="0" borderId="0" xfId="0" applyFont="1" applyAlignment="1">
      <alignment horizontal="left" vertical="top" wrapText="1" indent="1"/>
    </xf>
    <xf numFmtId="0" fontId="29" fillId="0" borderId="0" xfId="0" applyFont="1" applyAlignment="1">
      <alignment horizontal="left" vertical="top" wrapText="1"/>
    </xf>
    <xf numFmtId="0" fontId="21" fillId="0" borderId="0" xfId="0" applyFont="1" applyAlignment="1"/>
    <xf numFmtId="0" fontId="23" fillId="0" borderId="30" xfId="0" applyFont="1" applyBorder="1" applyAlignment="1">
      <alignment horizontal="left" vertical="center" wrapText="1" indent="1"/>
    </xf>
    <xf numFmtId="0" fontId="23" fillId="0" borderId="39" xfId="0" applyFont="1" applyBorder="1" applyAlignment="1">
      <alignment horizontal="left" vertical="center" wrapText="1" indent="1"/>
    </xf>
    <xf numFmtId="0" fontId="34" fillId="0" borderId="30" xfId="0" applyFont="1" applyBorder="1" applyAlignment="1">
      <alignment horizontal="left" vertical="center" wrapText="1" indent="1"/>
    </xf>
    <xf numFmtId="0" fontId="34" fillId="0" borderId="24" xfId="0" applyFont="1" applyBorder="1" applyAlignment="1">
      <alignment horizontal="left" vertical="center" wrapText="1" indent="1"/>
    </xf>
    <xf numFmtId="0" fontId="34" fillId="0" borderId="39" xfId="0" applyFont="1" applyBorder="1" applyAlignment="1">
      <alignment horizontal="left" vertical="center" wrapText="1" indent="1"/>
    </xf>
    <xf numFmtId="2" fontId="32" fillId="0" borderId="0" xfId="0" applyNumberFormat="1" applyFont="1" applyFill="1" applyAlignment="1">
      <alignment horizontal="center" vertical="center"/>
    </xf>
    <xf numFmtId="0" fontId="32" fillId="0" borderId="0" xfId="0" applyNumberFormat="1" applyFont="1" applyFill="1" applyAlignment="1">
      <alignment horizontal="center" vertical="center"/>
    </xf>
    <xf numFmtId="0" fontId="22" fillId="0" borderId="0" xfId="0" applyFont="1" applyBorder="1" applyAlignment="1">
      <alignment horizontal="center" vertical="center"/>
    </xf>
    <xf numFmtId="0" fontId="24" fillId="0" borderId="0" xfId="0" applyFont="1" applyBorder="1" applyAlignment="1">
      <alignment horizontal="center" vertical="center" wrapText="1"/>
    </xf>
    <xf numFmtId="0" fontId="33" fillId="29" borderId="36" xfId="0" applyFont="1" applyFill="1" applyBorder="1" applyAlignment="1">
      <alignment horizontal="center" vertical="center" wrapText="1"/>
    </xf>
    <xf numFmtId="0" fontId="33" fillId="29" borderId="22" xfId="0" applyFont="1" applyFill="1" applyBorder="1" applyAlignment="1">
      <alignment horizontal="center" vertical="center" wrapText="1"/>
    </xf>
    <xf numFmtId="0" fontId="33" fillId="29" borderId="37" xfId="0" applyFont="1" applyFill="1" applyBorder="1" applyAlignment="1">
      <alignment horizontal="center" vertical="center" wrapText="1"/>
    </xf>
    <xf numFmtId="0" fontId="30" fillId="0" borderId="30" xfId="0" applyFont="1" applyBorder="1" applyAlignment="1">
      <alignment horizontal="left" vertical="center" wrapText="1"/>
    </xf>
    <xf numFmtId="0" fontId="30" fillId="0" borderId="39" xfId="0" applyFont="1" applyBorder="1" applyAlignment="1">
      <alignment horizontal="left" vertical="center" wrapText="1"/>
    </xf>
    <xf numFmtId="0" fontId="26" fillId="28" borderId="0" xfId="0" applyFont="1" applyFill="1" applyAlignment="1">
      <alignment horizontal="left" vertical="top" wrapText="1" indent="1"/>
    </xf>
    <xf numFmtId="164" fontId="26" fillId="0" borderId="0" xfId="0" applyNumberFormat="1" applyFont="1" applyAlignment="1">
      <alignment horizontal="left" indent="1"/>
    </xf>
    <xf numFmtId="0" fontId="26" fillId="0" borderId="0" xfId="0" applyFont="1" applyAlignment="1">
      <alignment horizontal="center" wrapText="1"/>
    </xf>
    <xf numFmtId="0" fontId="26" fillId="0" borderId="0" xfId="0" applyFont="1" applyBorder="1" applyAlignment="1">
      <alignment horizontal="center" wrapText="1"/>
    </xf>
    <xf numFmtId="0" fontId="52" fillId="0" borderId="0" xfId="0" applyFont="1" applyFill="1" applyBorder="1" applyAlignment="1">
      <alignment horizontal="center" vertical="top" wrapText="1"/>
    </xf>
    <xf numFmtId="0" fontId="22" fillId="0" borderId="0" xfId="0" applyFont="1" applyFill="1" applyBorder="1" applyAlignment="1">
      <alignment horizontal="center" vertical="center" wrapText="1"/>
    </xf>
    <xf numFmtId="0" fontId="23" fillId="0" borderId="0" xfId="0" applyFont="1" applyFill="1" applyBorder="1" applyAlignment="1">
      <alignment horizontal="left" vertical="center" wrapText="1"/>
    </xf>
    <xf numFmtId="0" fontId="23" fillId="0" borderId="0" xfId="0" applyFont="1" applyAlignment="1">
      <alignment horizontal="left" vertical="center"/>
    </xf>
    <xf numFmtId="166" fontId="24" fillId="0" borderId="0" xfId="0" applyNumberFormat="1" applyFont="1" applyAlignment="1">
      <alignment horizontal="left" vertical="center"/>
    </xf>
    <xf numFmtId="0" fontId="23" fillId="0" borderId="0" xfId="0" applyFont="1" applyAlignment="1">
      <alignment horizontal="left"/>
    </xf>
    <xf numFmtId="0" fontId="25" fillId="0" borderId="0" xfId="0" applyFont="1" applyAlignment="1">
      <alignment vertical="center" wrapText="1"/>
    </xf>
    <xf numFmtId="0" fontId="21" fillId="0" borderId="0" xfId="0" applyFont="1" applyAlignment="1">
      <alignment vertical="center" wrapText="1"/>
    </xf>
    <xf numFmtId="0" fontId="24" fillId="0" borderId="0" xfId="0" applyFont="1" applyAlignment="1">
      <alignment horizontal="left" vertical="center"/>
    </xf>
    <xf numFmtId="0" fontId="24" fillId="0" borderId="0" xfId="0" applyFont="1" applyAlignment="1">
      <alignment horizontal="left" vertical="center" wrapText="1"/>
    </xf>
    <xf numFmtId="0" fontId="24" fillId="0" borderId="0" xfId="0" applyFont="1" applyBorder="1" applyAlignment="1">
      <alignment horizontal="center" vertical="top" wrapText="1"/>
    </xf>
    <xf numFmtId="168" fontId="25" fillId="0" borderId="0" xfId="0" applyNumberFormat="1" applyFont="1" applyFill="1" applyBorder="1" applyAlignment="1">
      <alignment horizontal="center"/>
    </xf>
    <xf numFmtId="0" fontId="23" fillId="0" borderId="0" xfId="0" applyFont="1" applyAlignment="1">
      <alignment horizontal="left" wrapText="1"/>
    </xf>
    <xf numFmtId="0" fontId="34" fillId="0" borderId="0" xfId="0" applyFont="1" applyAlignment="1">
      <alignment horizontal="center" vertical="center"/>
    </xf>
    <xf numFmtId="0" fontId="30" fillId="24" borderId="40" xfId="0" applyFont="1" applyFill="1" applyBorder="1" applyAlignment="1" applyProtection="1">
      <alignment horizontal="center" vertical="center" wrapText="1"/>
      <protection locked="0"/>
    </xf>
    <xf numFmtId="0" fontId="30" fillId="24" borderId="74" xfId="0" applyFont="1" applyFill="1" applyBorder="1" applyAlignment="1" applyProtection="1">
      <alignment horizontal="center" vertical="center" wrapText="1"/>
      <protection locked="0"/>
    </xf>
    <xf numFmtId="0" fontId="33" fillId="24" borderId="41" xfId="0" applyFont="1" applyFill="1" applyBorder="1" applyAlignment="1" applyProtection="1">
      <alignment horizontal="center" vertical="center" wrapText="1"/>
      <protection locked="0"/>
    </xf>
    <xf numFmtId="0" fontId="33" fillId="24" borderId="34" xfId="0" applyFont="1" applyFill="1" applyBorder="1" applyAlignment="1" applyProtection="1">
      <alignment horizontal="center" vertical="center" wrapText="1"/>
      <protection locked="0"/>
    </xf>
    <xf numFmtId="0" fontId="33" fillId="24" borderId="43" xfId="0" applyFont="1" applyFill="1" applyBorder="1" applyAlignment="1" applyProtection="1">
      <alignment horizontal="center" vertical="center" wrapText="1"/>
      <protection locked="0"/>
    </xf>
    <xf numFmtId="0" fontId="33" fillId="24" borderId="45" xfId="0" applyFont="1" applyFill="1" applyBorder="1" applyAlignment="1" applyProtection="1">
      <alignment horizontal="center" vertical="center" wrapText="1"/>
      <protection locked="0"/>
    </xf>
    <xf numFmtId="0" fontId="23" fillId="0" borderId="0" xfId="0" applyFont="1" applyBorder="1" applyAlignment="1" applyProtection="1">
      <alignment horizontal="left" vertical="center" wrapText="1" indent="1"/>
      <protection locked="0"/>
    </xf>
    <xf numFmtId="0" fontId="23" fillId="0" borderId="0" xfId="0" applyFont="1" applyBorder="1" applyAlignment="1" applyProtection="1">
      <alignment horizontal="left" indent="1"/>
      <protection locked="0"/>
    </xf>
    <xf numFmtId="0" fontId="34" fillId="0" borderId="0" xfId="0" applyFont="1" applyAlignment="1"/>
    <xf numFmtId="0" fontId="34" fillId="28" borderId="0" xfId="0" applyFont="1" applyFill="1" applyAlignment="1">
      <alignment horizontal="left" vertical="center" wrapText="1" indent="1"/>
    </xf>
    <xf numFmtId="0" fontId="32" fillId="0" borderId="0" xfId="0" applyFont="1" applyAlignment="1">
      <alignment horizontal="left"/>
    </xf>
    <xf numFmtId="0" fontId="29" fillId="0" borderId="0" xfId="0" applyNumberFormat="1" applyFont="1" applyAlignment="1">
      <alignment horizontal="left" vertical="top" wrapText="1"/>
    </xf>
    <xf numFmtId="0" fontId="21" fillId="0" borderId="0" xfId="0" applyNumberFormat="1" applyFont="1" applyAlignment="1"/>
    <xf numFmtId="0" fontId="26" fillId="0" borderId="0" xfId="0" applyFont="1" applyAlignment="1">
      <alignment horizontal="right"/>
    </xf>
    <xf numFmtId="0" fontId="33" fillId="24" borderId="36" xfId="0" applyFont="1" applyFill="1" applyBorder="1" applyAlignment="1" applyProtection="1">
      <alignment horizontal="center" vertical="center" wrapText="1"/>
      <protection locked="0"/>
    </xf>
    <xf numFmtId="0" fontId="33" fillId="24" borderId="37" xfId="0" applyFont="1" applyFill="1" applyBorder="1" applyAlignment="1" applyProtection="1">
      <alignment horizontal="center" vertical="center" wrapText="1"/>
      <protection locked="0"/>
    </xf>
    <xf numFmtId="0" fontId="33" fillId="24" borderId="42" xfId="0" applyFont="1" applyFill="1" applyBorder="1" applyAlignment="1" applyProtection="1">
      <alignment horizontal="center" vertical="center" wrapText="1"/>
      <protection locked="0"/>
    </xf>
    <xf numFmtId="0" fontId="33" fillId="24" borderId="44" xfId="0" applyFont="1" applyFill="1" applyBorder="1" applyAlignment="1" applyProtection="1">
      <alignment horizontal="center" vertical="center" wrapText="1"/>
      <protection locked="0"/>
    </xf>
    <xf numFmtId="0" fontId="34" fillId="0" borderId="30" xfId="0" applyFont="1" applyBorder="1" applyAlignment="1">
      <alignment horizontal="center" vertical="center" wrapText="1"/>
    </xf>
    <xf numFmtId="0" fontId="34" fillId="0" borderId="39" xfId="0" applyFont="1" applyBorder="1" applyAlignment="1">
      <alignment horizontal="center" vertical="center" wrapText="1"/>
    </xf>
    <xf numFmtId="0" fontId="34" fillId="0" borderId="24" xfId="0" applyFont="1" applyBorder="1" applyAlignment="1">
      <alignment horizontal="center" vertical="center" wrapText="1"/>
    </xf>
    <xf numFmtId="0" fontId="35" fillId="0" borderId="0" xfId="0" applyFont="1" applyBorder="1" applyAlignment="1">
      <alignment horizontal="center" vertical="center" wrapText="1"/>
    </xf>
    <xf numFmtId="0" fontId="21" fillId="0" borderId="0" xfId="0" applyFont="1" applyBorder="1" applyAlignment="1">
      <alignment horizontal="center" vertical="center" wrapText="1"/>
    </xf>
    <xf numFmtId="0" fontId="22" fillId="0" borderId="30" xfId="0" applyFont="1" applyBorder="1" applyAlignment="1" applyProtection="1">
      <alignment horizontal="center" vertical="center" wrapText="1"/>
      <protection locked="0"/>
    </xf>
    <xf numFmtId="0" fontId="22" fillId="0" borderId="24" xfId="0" applyFont="1" applyBorder="1" applyAlignment="1" applyProtection="1">
      <alignment horizontal="center" vertical="center" wrapText="1"/>
      <protection locked="0"/>
    </xf>
    <xf numFmtId="0" fontId="22" fillId="0" borderId="25" xfId="0" applyFont="1" applyBorder="1" applyAlignment="1" applyProtection="1">
      <alignment horizontal="center" vertical="center" wrapText="1"/>
      <protection locked="0"/>
    </xf>
    <xf numFmtId="0" fontId="24" fillId="0" borderId="30" xfId="0" applyFont="1" applyBorder="1" applyAlignment="1" applyProtection="1">
      <alignment horizontal="center" vertical="center" wrapText="1"/>
      <protection locked="0"/>
    </xf>
    <xf numFmtId="0" fontId="24" fillId="0" borderId="24" xfId="0" applyFont="1" applyBorder="1" applyAlignment="1" applyProtection="1">
      <alignment horizontal="center" vertical="center" wrapText="1"/>
      <protection locked="0"/>
    </xf>
    <xf numFmtId="0" fontId="24" fillId="0" borderId="25" xfId="0" applyFont="1" applyBorder="1" applyAlignment="1" applyProtection="1">
      <alignment horizontal="center" vertical="center" wrapText="1"/>
      <protection locked="0"/>
    </xf>
    <xf numFmtId="0" fontId="30" fillId="29" borderId="30" xfId="0" applyFont="1" applyFill="1" applyBorder="1" applyAlignment="1" applyProtection="1">
      <alignment horizontal="center" vertical="center" wrapText="1"/>
      <protection locked="0"/>
    </xf>
    <xf numFmtId="0" fontId="30" fillId="29" borderId="39" xfId="0" applyFont="1" applyFill="1" applyBorder="1" applyAlignment="1" applyProtection="1">
      <alignment horizontal="center" vertical="center" wrapText="1"/>
      <protection locked="0"/>
    </xf>
    <xf numFmtId="0" fontId="33" fillId="29" borderId="30" xfId="0" applyFont="1" applyFill="1" applyBorder="1" applyAlignment="1" applyProtection="1">
      <alignment horizontal="center" vertical="center" wrapText="1"/>
      <protection locked="0"/>
    </xf>
    <xf numFmtId="0" fontId="33" fillId="29" borderId="24" xfId="0" applyFont="1" applyFill="1" applyBorder="1" applyAlignment="1" applyProtection="1">
      <alignment horizontal="center" vertical="center" wrapText="1"/>
      <protection locked="0"/>
    </xf>
    <xf numFmtId="0" fontId="33" fillId="29" borderId="39" xfId="0" applyFont="1" applyFill="1" applyBorder="1" applyAlignment="1" applyProtection="1">
      <alignment horizontal="center" vertical="center" wrapText="1"/>
      <protection locked="0"/>
    </xf>
    <xf numFmtId="0" fontId="32" fillId="0" borderId="0" xfId="0" applyFont="1" applyAlignment="1">
      <alignment horizontal="center" wrapText="1"/>
    </xf>
    <xf numFmtId="0" fontId="24" fillId="0" borderId="0" xfId="0" applyFont="1" applyAlignment="1">
      <alignment horizontal="left"/>
    </xf>
    <xf numFmtId="0" fontId="23" fillId="0" borderId="0" xfId="0" applyFont="1" applyAlignment="1">
      <alignment horizontal="left" vertical="center" wrapText="1"/>
    </xf>
    <xf numFmtId="0" fontId="21" fillId="0" borderId="10" xfId="0" applyFont="1" applyBorder="1" applyAlignment="1">
      <alignment horizontal="center"/>
    </xf>
    <xf numFmtId="0" fontId="21" fillId="0" borderId="31" xfId="0" applyFont="1" applyBorder="1" applyAlignment="1">
      <alignment horizontal="center"/>
    </xf>
    <xf numFmtId="0" fontId="50" fillId="0" borderId="31" xfId="0" applyFont="1" applyBorder="1" applyAlignment="1">
      <alignment horizontal="center" vertical="center"/>
    </xf>
    <xf numFmtId="0" fontId="50" fillId="0" borderId="38" xfId="0" applyFont="1" applyBorder="1" applyAlignment="1">
      <alignment horizontal="center" vertical="center"/>
    </xf>
    <xf numFmtId="0" fontId="32" fillId="0" borderId="36" xfId="0" applyFont="1" applyBorder="1" applyAlignment="1">
      <alignment horizontal="center" vertical="center" wrapText="1"/>
    </xf>
    <xf numFmtId="0" fontId="32" fillId="0" borderId="37" xfId="0" applyFont="1" applyBorder="1" applyAlignment="1">
      <alignment horizontal="center" vertical="center" wrapText="1"/>
    </xf>
    <xf numFmtId="0" fontId="21" fillId="0" borderId="30" xfId="0" applyFont="1" applyBorder="1" applyAlignment="1">
      <alignment horizontal="center" wrapText="1"/>
    </xf>
    <xf numFmtId="0" fontId="21" fillId="0" borderId="39" xfId="0" applyFont="1" applyBorder="1" applyAlignment="1">
      <alignment horizontal="center" wrapText="1"/>
    </xf>
    <xf numFmtId="0" fontId="24" fillId="0" borderId="0" xfId="0" applyFont="1" applyAlignment="1">
      <alignment horizontal="center" wrapText="1"/>
    </xf>
    <xf numFmtId="0" fontId="24" fillId="0" borderId="0" xfId="0" applyFont="1" applyAlignment="1">
      <alignment horizontal="left" wrapText="1"/>
    </xf>
    <xf numFmtId="0" fontId="50" fillId="0" borderId="15" xfId="0" applyFont="1" applyBorder="1" applyAlignment="1">
      <alignment horizontal="left" vertical="center"/>
    </xf>
    <xf numFmtId="0" fontId="50" fillId="0" borderId="11" xfId="0" applyFont="1" applyBorder="1" applyAlignment="1">
      <alignment horizontal="left" vertical="center"/>
    </xf>
    <xf numFmtId="0" fontId="50" fillId="0" borderId="32" xfId="0" applyFont="1" applyBorder="1" applyAlignment="1">
      <alignment horizontal="left" vertical="center"/>
    </xf>
    <xf numFmtId="0" fontId="27" fillId="0" borderId="0" xfId="0" applyFont="1" applyAlignment="1">
      <alignment horizontal="center"/>
    </xf>
    <xf numFmtId="0" fontId="39" fillId="0" borderId="0" xfId="0" applyFont="1" applyBorder="1" applyAlignment="1">
      <alignment horizontal="left" vertical="center" wrapText="1"/>
    </xf>
    <xf numFmtId="0" fontId="39" fillId="0" borderId="0" xfId="0" applyFont="1" applyAlignment="1">
      <alignment wrapText="1"/>
    </xf>
    <xf numFmtId="0" fontId="26" fillId="0" borderId="12" xfId="0" applyFont="1" applyBorder="1" applyAlignment="1">
      <alignment horizontal="left" vertical="center" wrapText="1"/>
    </xf>
    <xf numFmtId="0" fontId="26" fillId="0" borderId="13" xfId="0" applyFont="1" applyBorder="1" applyAlignment="1">
      <alignment horizontal="left" vertical="center" wrapText="1"/>
    </xf>
    <xf numFmtId="0" fontId="48" fillId="0" borderId="13" xfId="0" applyFont="1" applyBorder="1" applyAlignment="1">
      <alignment horizontal="center"/>
    </xf>
    <xf numFmtId="0" fontId="48" fillId="0" borderId="14" xfId="0" applyFont="1" applyBorder="1" applyAlignment="1">
      <alignment horizontal="center"/>
    </xf>
    <xf numFmtId="0" fontId="50" fillId="0" borderId="12" xfId="0" applyFont="1" applyBorder="1" applyAlignment="1">
      <alignment horizontal="left" vertical="center" wrapText="1"/>
    </xf>
    <xf numFmtId="0" fontId="50" fillId="0" borderId="13" xfId="0" applyFont="1" applyBorder="1" applyAlignment="1">
      <alignment horizontal="left" vertical="center" wrapText="1"/>
    </xf>
    <xf numFmtId="0" fontId="21" fillId="0" borderId="0" xfId="0" applyFont="1" applyAlignment="1">
      <alignment horizontal="center"/>
    </xf>
    <xf numFmtId="0" fontId="21" fillId="0" borderId="47" xfId="0" applyFont="1" applyBorder="1" applyAlignment="1">
      <alignment horizontal="center" wrapText="1"/>
    </xf>
    <xf numFmtId="0" fontId="21" fillId="0" borderId="48" xfId="0" applyFont="1" applyBorder="1" applyAlignment="1">
      <alignment horizontal="center" wrapText="1"/>
    </xf>
    <xf numFmtId="0" fontId="65" fillId="0" borderId="0" xfId="0" applyFont="1" applyAlignment="1">
      <alignment horizontal="center" vertical="center" wrapText="1"/>
    </xf>
    <xf numFmtId="0" fontId="23" fillId="0" borderId="13" xfId="0" applyFont="1" applyFill="1" applyBorder="1" applyAlignment="1">
      <alignment horizontal="left" vertical="center" wrapText="1" indent="1"/>
    </xf>
    <xf numFmtId="0" fontId="23" fillId="0" borderId="11" xfId="0" applyFont="1" applyFill="1" applyBorder="1" applyAlignment="1">
      <alignment horizontal="left" vertical="center" wrapText="1" indent="1"/>
    </xf>
    <xf numFmtId="169" fontId="30" fillId="0" borderId="12" xfId="0" applyNumberFormat="1" applyFont="1" applyBorder="1" applyAlignment="1">
      <alignment horizontal="center" vertical="center" wrapText="1"/>
    </xf>
    <xf numFmtId="169" fontId="30" fillId="0" borderId="15" xfId="0" applyNumberFormat="1" applyFont="1" applyBorder="1" applyAlignment="1">
      <alignment horizontal="center" vertical="center" wrapText="1"/>
    </xf>
    <xf numFmtId="0" fontId="26" fillId="0" borderId="13" xfId="0" applyFont="1" applyBorder="1" applyAlignment="1">
      <alignment horizontal="left" vertical="center" wrapText="1" indent="1"/>
    </xf>
    <xf numFmtId="0" fontId="26" fillId="0" borderId="14" xfId="0" applyFont="1" applyBorder="1" applyAlignment="1">
      <alignment horizontal="left" vertical="center" wrapText="1" indent="1"/>
    </xf>
    <xf numFmtId="0" fontId="30" fillId="29" borderId="36" xfId="0" applyFont="1" applyFill="1" applyBorder="1" applyAlignment="1">
      <alignment horizontal="center" vertical="center" wrapText="1"/>
    </xf>
    <xf numFmtId="0" fontId="30" fillId="29" borderId="37" xfId="0" applyFont="1" applyFill="1" applyBorder="1" applyAlignment="1">
      <alignment horizontal="center" vertical="center" wrapText="1"/>
    </xf>
    <xf numFmtId="0" fontId="32" fillId="0" borderId="13" xfId="0" applyFont="1" applyBorder="1" applyAlignment="1">
      <alignment horizontal="center" vertical="top" wrapText="1"/>
    </xf>
    <xf numFmtId="0" fontId="32" fillId="0" borderId="30" xfId="0" applyFont="1" applyBorder="1" applyAlignment="1">
      <alignment horizontal="center" vertical="top" wrapText="1"/>
    </xf>
    <xf numFmtId="0" fontId="33" fillId="29" borderId="30" xfId="0" applyFont="1" applyFill="1" applyBorder="1" applyAlignment="1">
      <alignment horizontal="center" vertical="center" wrapText="1"/>
    </xf>
    <xf numFmtId="0" fontId="33" fillId="29" borderId="24" xfId="0" applyFont="1" applyFill="1" applyBorder="1" applyAlignment="1">
      <alignment horizontal="center" vertical="center" wrapText="1"/>
    </xf>
    <xf numFmtId="0" fontId="33" fillId="29" borderId="39" xfId="0" applyFont="1" applyFill="1" applyBorder="1" applyAlignment="1">
      <alignment horizontal="center" vertical="center" wrapText="1"/>
    </xf>
    <xf numFmtId="0" fontId="33" fillId="29" borderId="30" xfId="0" applyFont="1" applyFill="1" applyBorder="1" applyAlignment="1">
      <alignment horizontal="center" vertical="center"/>
    </xf>
    <xf numFmtId="0" fontId="33" fillId="29" borderId="39" xfId="0" applyFont="1" applyFill="1" applyBorder="1" applyAlignment="1">
      <alignment horizontal="center" vertical="center"/>
    </xf>
    <xf numFmtId="0" fontId="33" fillId="24" borderId="31" xfId="0" applyFont="1" applyFill="1" applyBorder="1" applyAlignment="1">
      <alignment horizontal="center" vertical="center" wrapText="1"/>
    </xf>
    <xf numFmtId="0" fontId="23" fillId="0" borderId="30" xfId="0" applyFont="1" applyFill="1" applyBorder="1" applyAlignment="1">
      <alignment horizontal="left" vertical="center" wrapText="1" indent="1"/>
    </xf>
    <xf numFmtId="0" fontId="23" fillId="0" borderId="39" xfId="0" applyFont="1" applyFill="1" applyBorder="1" applyAlignment="1">
      <alignment horizontal="left" vertical="center" wrapText="1" indent="1"/>
    </xf>
    <xf numFmtId="0" fontId="30" fillId="0" borderId="80" xfId="0" applyFont="1" applyBorder="1" applyAlignment="1">
      <alignment horizontal="center" vertical="center" wrapText="1"/>
    </xf>
    <xf numFmtId="0" fontId="30" fillId="0" borderId="26" xfId="0" applyFont="1" applyBorder="1" applyAlignment="1">
      <alignment horizontal="center" vertical="center" wrapText="1"/>
    </xf>
    <xf numFmtId="0" fontId="30" fillId="0" borderId="48" xfId="0" applyFont="1" applyBorder="1" applyAlignment="1">
      <alignment horizontal="center" vertical="center" wrapText="1"/>
    </xf>
    <xf numFmtId="0" fontId="25" fillId="0" borderId="0" xfId="0" applyNumberFormat="1" applyFont="1" applyFill="1" applyBorder="1" applyAlignment="1">
      <alignment horizontal="center"/>
    </xf>
    <xf numFmtId="0" fontId="26" fillId="24" borderId="31" xfId="0" applyFont="1" applyFill="1" applyBorder="1" applyAlignment="1">
      <alignment horizontal="center" vertical="center" wrapText="1"/>
    </xf>
    <xf numFmtId="0" fontId="26" fillId="24" borderId="38" xfId="0" applyFont="1" applyFill="1" applyBorder="1" applyAlignment="1">
      <alignment horizontal="center" vertical="center" wrapText="1"/>
    </xf>
    <xf numFmtId="0" fontId="33" fillId="24" borderId="36" xfId="0" applyFont="1" applyFill="1" applyBorder="1" applyAlignment="1">
      <alignment horizontal="center" vertical="center" wrapText="1"/>
    </xf>
    <xf numFmtId="0" fontId="33" fillId="24" borderId="22" xfId="0" applyFont="1" applyFill="1" applyBorder="1" applyAlignment="1">
      <alignment horizontal="center" vertical="center" wrapText="1"/>
    </xf>
    <xf numFmtId="0" fontId="27" fillId="0" borderId="0" xfId="0" applyNumberFormat="1" applyFont="1" applyFill="1" applyBorder="1" applyAlignment="1">
      <alignment horizontal="center"/>
    </xf>
    <xf numFmtId="0" fontId="25" fillId="0" borderId="0" xfId="0" applyNumberFormat="1" applyFont="1" applyAlignment="1">
      <alignment horizontal="center" wrapText="1"/>
    </xf>
    <xf numFmtId="0" fontId="27" fillId="0" borderId="0" xfId="0" applyNumberFormat="1" applyFont="1" applyAlignment="1">
      <alignment horizontal="center" wrapText="1"/>
    </xf>
    <xf numFmtId="0" fontId="24" fillId="0" borderId="0" xfId="0" applyNumberFormat="1" applyFont="1" applyAlignment="1">
      <alignment horizontal="left" vertical="center" wrapText="1"/>
    </xf>
    <xf numFmtId="49" fontId="56" fillId="0" borderId="0" xfId="0" applyNumberFormat="1" applyFont="1" applyAlignment="1">
      <alignment horizontal="center"/>
    </xf>
    <xf numFmtId="0" fontId="22" fillId="0" borderId="0" xfId="0" applyFont="1" applyFill="1" applyBorder="1" applyAlignment="1">
      <alignment horizontal="left" vertical="center" wrapText="1"/>
    </xf>
    <xf numFmtId="166" fontId="24" fillId="0" borderId="0" xfId="0" applyNumberFormat="1" applyFont="1" applyAlignment="1">
      <alignment horizontal="left" vertical="top"/>
    </xf>
    <xf numFmtId="0" fontId="23" fillId="0" borderId="0" xfId="0" applyFont="1" applyAlignment="1">
      <alignment horizontal="left" vertical="top"/>
    </xf>
    <xf numFmtId="0" fontId="24" fillId="0" borderId="0" xfId="0" applyFont="1" applyFill="1" applyBorder="1" applyAlignment="1">
      <alignment horizontal="left" vertical="center" wrapText="1"/>
    </xf>
    <xf numFmtId="0" fontId="32" fillId="0" borderId="54" xfId="0" applyFont="1" applyBorder="1" applyAlignment="1">
      <alignment horizontal="center" vertical="center"/>
    </xf>
    <xf numFmtId="0" fontId="23" fillId="0" borderId="51" xfId="0" applyFont="1" applyBorder="1" applyAlignment="1">
      <alignment horizontal="left" vertical="center" wrapText="1" indent="1"/>
    </xf>
    <xf numFmtId="0" fontId="23" fillId="0" borderId="35" xfId="0" applyFont="1" applyBorder="1" applyAlignment="1">
      <alignment horizontal="left" vertical="center" wrapText="1" indent="1"/>
    </xf>
    <xf numFmtId="0" fontId="34" fillId="0" borderId="51" xfId="0" applyFont="1" applyBorder="1" applyAlignment="1">
      <alignment horizontal="left" vertical="center" wrapText="1" indent="1"/>
    </xf>
    <xf numFmtId="0" fontId="34" fillId="0" borderId="52" xfId="0" applyFont="1" applyBorder="1" applyAlignment="1">
      <alignment horizontal="left" vertical="center" wrapText="1" indent="1"/>
    </xf>
    <xf numFmtId="0" fontId="34" fillId="0" borderId="35" xfId="0" applyFont="1" applyBorder="1" applyAlignment="1">
      <alignment horizontal="left" vertical="center" wrapText="1" indent="1"/>
    </xf>
    <xf numFmtId="0" fontId="23" fillId="0" borderId="55" xfId="0" applyFont="1" applyBorder="1" applyAlignment="1">
      <alignment horizontal="left" vertical="center" wrapText="1" indent="1"/>
    </xf>
    <xf numFmtId="0" fontId="23" fillId="0" borderId="56" xfId="0" applyFont="1" applyBorder="1" applyAlignment="1">
      <alignment horizontal="left" vertical="center" wrapText="1" indent="1"/>
    </xf>
    <xf numFmtId="0" fontId="34" fillId="0" borderId="55" xfId="0" applyFont="1" applyBorder="1" applyAlignment="1">
      <alignment horizontal="left" vertical="center" wrapText="1" indent="1"/>
    </xf>
    <xf numFmtId="0" fontId="34" fillId="0" borderId="54" xfId="0" applyFont="1" applyBorder="1" applyAlignment="1">
      <alignment horizontal="left" vertical="center" wrapText="1" indent="1"/>
    </xf>
    <xf numFmtId="0" fontId="34" fillId="0" borderId="56" xfId="0" applyFont="1" applyBorder="1" applyAlignment="1">
      <alignment horizontal="left" vertical="center" wrapText="1" indent="1"/>
    </xf>
    <xf numFmtId="0" fontId="26" fillId="0" borderId="0" xfId="0" applyFont="1" applyBorder="1" applyAlignment="1">
      <alignment horizontal="left" vertical="center"/>
    </xf>
    <xf numFmtId="0" fontId="62" fillId="0" borderId="0" xfId="0" applyFont="1" applyBorder="1" applyAlignment="1">
      <alignment horizontal="left" vertical="center" wrapText="1" indent="1"/>
    </xf>
    <xf numFmtId="0" fontId="62" fillId="0" borderId="0" xfId="0" applyFont="1" applyBorder="1" applyAlignment="1">
      <alignment horizontal="left" vertical="center" wrapText="1" indent="4"/>
    </xf>
    <xf numFmtId="0" fontId="62" fillId="0" borderId="0" xfId="0" applyFont="1" applyBorder="1" applyAlignment="1">
      <alignment horizontal="left" vertical="center" indent="4"/>
    </xf>
    <xf numFmtId="0" fontId="60" fillId="30" borderId="0" xfId="0" applyFont="1" applyFill="1" applyBorder="1" applyAlignment="1">
      <alignment horizontal="center" vertical="center"/>
    </xf>
    <xf numFmtId="0" fontId="60" fillId="30" borderId="72" xfId="0" applyFont="1" applyFill="1" applyBorder="1" applyAlignment="1">
      <alignment horizontal="center" vertical="center"/>
    </xf>
    <xf numFmtId="0" fontId="60" fillId="30" borderId="35" xfId="0" applyFont="1" applyFill="1" applyBorder="1" applyAlignment="1">
      <alignment horizontal="center" vertical="center"/>
    </xf>
    <xf numFmtId="0" fontId="60" fillId="30" borderId="73" xfId="0" applyFont="1" applyFill="1" applyBorder="1" applyAlignment="1">
      <alignment horizontal="center" vertical="center"/>
    </xf>
    <xf numFmtId="0" fontId="60" fillId="30" borderId="57" xfId="0" applyFont="1" applyFill="1" applyBorder="1" applyAlignment="1">
      <alignment horizontal="center" vertical="center"/>
    </xf>
    <xf numFmtId="0" fontId="60" fillId="30" borderId="51" xfId="0" applyFont="1" applyFill="1" applyBorder="1" applyAlignment="1">
      <alignment horizontal="center" vertical="center"/>
    </xf>
    <xf numFmtId="0" fontId="60" fillId="30" borderId="53" xfId="0" applyFont="1" applyFill="1" applyBorder="1" applyAlignment="1">
      <alignment horizontal="center" vertical="center"/>
    </xf>
    <xf numFmtId="0" fontId="60" fillId="30" borderId="43" xfId="0" applyFont="1" applyFill="1" applyBorder="1" applyAlignment="1">
      <alignment horizontal="center" vertical="center"/>
    </xf>
    <xf numFmtId="0" fontId="60" fillId="30" borderId="44" xfId="0" applyFont="1" applyFill="1" applyBorder="1" applyAlignment="1">
      <alignment horizontal="center" vertical="center"/>
    </xf>
    <xf numFmtId="0" fontId="38" fillId="0" borderId="0" xfId="0" applyFont="1" applyBorder="1" applyAlignment="1">
      <alignment horizontal="center" vertical="center" wrapText="1"/>
    </xf>
    <xf numFmtId="0" fontId="32" fillId="30" borderId="45" xfId="0" applyFont="1" applyFill="1" applyBorder="1" applyAlignment="1">
      <alignment horizontal="center" vertical="center" wrapText="1"/>
    </xf>
    <xf numFmtId="0" fontId="30" fillId="0" borderId="13" xfId="0" applyFont="1" applyBorder="1" applyAlignment="1">
      <alignment vertical="center" wrapText="1"/>
    </xf>
    <xf numFmtId="0" fontId="61" fillId="0" borderId="0" xfId="0" applyFont="1" applyBorder="1" applyAlignment="1">
      <alignment horizontal="center" vertical="center" wrapText="1"/>
    </xf>
    <xf numFmtId="0" fontId="58" fillId="0" borderId="0" xfId="0" applyFont="1" applyBorder="1" applyAlignment="1">
      <alignment horizontal="left" wrapText="1"/>
    </xf>
    <xf numFmtId="0" fontId="29" fillId="0" borderId="0" xfId="0" applyFont="1" applyBorder="1" applyAlignment="1">
      <alignment horizontal="left" vertical="center" wrapText="1"/>
    </xf>
    <xf numFmtId="0" fontId="22" fillId="0" borderId="59" xfId="0" applyFont="1" applyBorder="1" applyAlignment="1">
      <alignment horizontal="center" vertical="center" wrapText="1"/>
    </xf>
    <xf numFmtId="0" fontId="22" fillId="0" borderId="34" xfId="0" applyFont="1" applyBorder="1" applyAlignment="1">
      <alignment horizontal="center" vertical="center" wrapText="1"/>
    </xf>
    <xf numFmtId="0" fontId="22" fillId="0" borderId="42" xfId="0" applyFont="1" applyBorder="1" applyAlignment="1">
      <alignment horizontal="center" vertical="center" wrapText="1"/>
    </xf>
    <xf numFmtId="0" fontId="30" fillId="0" borderId="65" xfId="0" applyFont="1" applyBorder="1" applyAlignment="1">
      <alignment vertical="center" wrapText="1"/>
    </xf>
    <xf numFmtId="0" fontId="32" fillId="0" borderId="65" xfId="0" applyFont="1" applyBorder="1" applyAlignment="1">
      <alignment horizontal="center" vertical="top" wrapText="1"/>
    </xf>
    <xf numFmtId="0" fontId="32" fillId="0" borderId="62" xfId="0" applyFont="1" applyBorder="1" applyAlignment="1">
      <alignment horizontal="center" vertical="top" wrapText="1"/>
    </xf>
    <xf numFmtId="0" fontId="33" fillId="0" borderId="0" xfId="0" applyFont="1" applyBorder="1" applyAlignment="1">
      <alignment horizontal="center" vertical="center" wrapText="1"/>
    </xf>
    <xf numFmtId="0" fontId="39" fillId="0" borderId="0" xfId="0" applyFont="1" applyBorder="1" applyAlignment="1">
      <alignment horizontal="center" vertical="center"/>
    </xf>
    <xf numFmtId="0" fontId="33" fillId="0" borderId="0" xfId="0" applyFont="1" applyBorder="1" applyAlignment="1">
      <alignment horizontal="center" vertical="center"/>
    </xf>
    <xf numFmtId="0" fontId="24" fillId="0" borderId="0" xfId="0" applyFont="1" applyBorder="1" applyAlignment="1">
      <alignment horizontal="center" vertical="center"/>
    </xf>
    <xf numFmtId="0" fontId="30" fillId="0" borderId="71" xfId="0" applyFont="1" applyBorder="1" applyAlignment="1">
      <alignment horizontal="center" vertical="center"/>
    </xf>
    <xf numFmtId="0" fontId="30" fillId="0" borderId="37" xfId="0" applyFont="1" applyBorder="1" applyAlignment="1">
      <alignment horizontal="center" vertical="center"/>
    </xf>
    <xf numFmtId="0" fontId="30" fillId="0" borderId="36" xfId="0" applyFont="1" applyBorder="1" applyAlignment="1">
      <alignment horizontal="center" vertical="center"/>
    </xf>
    <xf numFmtId="0" fontId="30" fillId="0" borderId="23" xfId="0" applyFont="1" applyBorder="1" applyAlignment="1">
      <alignment horizontal="center" vertical="center"/>
    </xf>
    <xf numFmtId="0" fontId="64" fillId="0" borderId="0" xfId="0" applyFont="1" applyBorder="1" applyAlignment="1">
      <alignment horizontal="left" vertical="center" wrapText="1"/>
    </xf>
    <xf numFmtId="0" fontId="73" fillId="0" borderId="0" xfId="0" applyFont="1" applyBorder="1" applyAlignment="1">
      <alignment horizontal="center" vertical="center"/>
    </xf>
    <xf numFmtId="0" fontId="33" fillId="27" borderId="31" xfId="0" applyFont="1" applyFill="1" applyBorder="1" applyAlignment="1">
      <alignment horizontal="center" vertical="center" wrapText="1"/>
    </xf>
    <xf numFmtId="0" fontId="33" fillId="27" borderId="38" xfId="0" applyFont="1" applyFill="1" applyBorder="1" applyAlignment="1">
      <alignment horizontal="center" vertical="center" wrapText="1"/>
    </xf>
    <xf numFmtId="0" fontId="26" fillId="0" borderId="11" xfId="0" applyFont="1" applyBorder="1" applyAlignment="1">
      <alignment horizontal="left" vertical="center" wrapText="1" indent="1"/>
    </xf>
    <xf numFmtId="0" fontId="26" fillId="0" borderId="32" xfId="0" applyFont="1" applyBorder="1" applyAlignment="1">
      <alignment horizontal="left" vertical="center" wrapText="1" indent="1"/>
    </xf>
    <xf numFmtId="0" fontId="26" fillId="0" borderId="0" xfId="0" applyFont="1" applyBorder="1" applyAlignment="1">
      <alignment horizontal="left" vertical="center" wrapText="1" indent="1"/>
    </xf>
    <xf numFmtId="0" fontId="26" fillId="24" borderId="31" xfId="0" applyFont="1" applyFill="1" applyBorder="1" applyAlignment="1">
      <alignment horizontal="center" vertical="center"/>
    </xf>
    <xf numFmtId="0" fontId="27" fillId="0" borderId="0" xfId="0" applyFont="1" applyAlignment="1">
      <alignment horizontal="right"/>
    </xf>
    <xf numFmtId="0" fontId="23" fillId="0" borderId="62" xfId="0" applyFont="1" applyBorder="1" applyAlignment="1">
      <alignment horizontal="left" vertical="center" wrapText="1" indent="1"/>
    </xf>
    <xf numFmtId="0" fontId="23" fillId="0" borderId="63" xfId="0" applyFont="1" applyBorder="1" applyAlignment="1">
      <alignment horizontal="left" vertical="center" wrapText="1" indent="1"/>
    </xf>
    <xf numFmtId="0" fontId="34" fillId="0" borderId="62" xfId="0" applyFont="1" applyBorder="1" applyAlignment="1">
      <alignment horizontal="left" vertical="center" wrapText="1" indent="1"/>
    </xf>
    <xf numFmtId="0" fontId="34" fillId="0" borderId="64" xfId="0" applyFont="1" applyBorder="1" applyAlignment="1">
      <alignment horizontal="left" vertical="center" wrapText="1" indent="1"/>
    </xf>
    <xf numFmtId="0" fontId="34" fillId="0" borderId="63" xfId="0" applyFont="1" applyBorder="1" applyAlignment="1">
      <alignment horizontal="left" vertical="center" wrapText="1" indent="1"/>
    </xf>
    <xf numFmtId="0" fontId="23" fillId="30" borderId="77" xfId="0" applyFont="1" applyFill="1" applyBorder="1" applyAlignment="1">
      <alignment horizontal="center" vertical="center" wrapText="1"/>
    </xf>
    <xf numFmtId="0" fontId="33" fillId="29" borderId="55" xfId="0" applyFont="1" applyFill="1" applyBorder="1" applyAlignment="1">
      <alignment horizontal="center" vertical="center" wrapText="1"/>
    </xf>
    <xf numFmtId="0" fontId="33" fillId="29" borderId="54" xfId="0" applyFont="1" applyFill="1" applyBorder="1" applyAlignment="1">
      <alignment horizontal="center" vertical="center" wrapText="1"/>
    </xf>
    <xf numFmtId="0" fontId="33" fillId="29" borderId="56" xfId="0" applyFont="1" applyFill="1" applyBorder="1" applyAlignment="1">
      <alignment horizontal="center" vertical="center" wrapText="1"/>
    </xf>
    <xf numFmtId="0" fontId="34" fillId="0" borderId="31" xfId="0" applyFont="1" applyFill="1" applyBorder="1" applyAlignment="1" applyProtection="1">
      <alignment horizontal="center" vertical="center" wrapText="1"/>
      <protection locked="0"/>
    </xf>
  </cellXfs>
  <cellStyles count="45">
    <cellStyle name="20% - akcent 1" xfId="1" builtinId="30" customBuiltin="1"/>
    <cellStyle name="20% - akcent 2" xfId="2" builtinId="34" customBuiltin="1"/>
    <cellStyle name="20% - akcent 3" xfId="3" builtinId="38" customBuiltin="1"/>
    <cellStyle name="20% - akcent 4" xfId="4" builtinId="42" customBuiltin="1"/>
    <cellStyle name="20% - akcent 5" xfId="5" builtinId="46" customBuiltin="1"/>
    <cellStyle name="20% - akcent 6" xfId="6" builtinId="50" customBuiltin="1"/>
    <cellStyle name="40% - akcent 1" xfId="7" builtinId="31" customBuiltin="1"/>
    <cellStyle name="40% - akcent 2" xfId="8" builtinId="35" customBuiltin="1"/>
    <cellStyle name="40% - akcent 3" xfId="9" builtinId="39" customBuiltin="1"/>
    <cellStyle name="40% - akcent 4" xfId="10" builtinId="43" customBuiltin="1"/>
    <cellStyle name="40% - akcent 5" xfId="11" builtinId="47" customBuiltin="1"/>
    <cellStyle name="40% - akcent 6" xfId="12" builtinId="51" customBuiltin="1"/>
    <cellStyle name="60% - akcent 1" xfId="13" builtinId="32" customBuiltin="1"/>
    <cellStyle name="60% - akcent 2" xfId="14" builtinId="36" customBuiltin="1"/>
    <cellStyle name="60% - akcent 3" xfId="15" builtinId="40" customBuiltin="1"/>
    <cellStyle name="60% - akcent 4" xfId="16" builtinId="44" customBuiltin="1"/>
    <cellStyle name="60% - akcent 5" xfId="17" builtinId="48" customBuiltin="1"/>
    <cellStyle name="60% - akcent 6" xfId="18" builtinId="52" customBuiltin="1"/>
    <cellStyle name="Akcent 1" xfId="19" builtinId="29" customBuiltin="1"/>
    <cellStyle name="Akcent 2" xfId="20" builtinId="33" customBuiltin="1"/>
    <cellStyle name="Akcent 3" xfId="21" builtinId="37" customBuiltin="1"/>
    <cellStyle name="Akcent 4" xfId="22" builtinId="41" customBuiltin="1"/>
    <cellStyle name="Akcent 5" xfId="23" builtinId="45" customBuiltin="1"/>
    <cellStyle name="Akcent 6" xfId="24" builtinId="49" customBuiltin="1"/>
    <cellStyle name="Dane wejściowe" xfId="25" builtinId="20" customBuiltin="1"/>
    <cellStyle name="Dane wyjściowe" xfId="26" builtinId="21" customBuiltin="1"/>
    <cellStyle name="Dobre" xfId="27" builtinId="26" customBuiltin="1"/>
    <cellStyle name="Hiperłącze 2" xfId="28"/>
    <cellStyle name="Komórka połączona" xfId="29" builtinId="24" customBuiltin="1"/>
    <cellStyle name="Komórka zaznaczona" xfId="30" builtinId="23" customBuiltin="1"/>
    <cellStyle name="Nagłówek 1" xfId="31" builtinId="16" customBuiltin="1"/>
    <cellStyle name="Nagłówek 2" xfId="32" builtinId="17" customBuiltin="1"/>
    <cellStyle name="Nagłówek 3" xfId="33" builtinId="18" customBuiltin="1"/>
    <cellStyle name="Nagłówek 4" xfId="34" builtinId="19" customBuiltin="1"/>
    <cellStyle name="Neutralne" xfId="35" builtinId="28" customBuiltin="1"/>
    <cellStyle name="Normalny" xfId="0" builtinId="0"/>
    <cellStyle name="Normalny 2" xfId="36"/>
    <cellStyle name="Obliczenia" xfId="37" builtinId="22" customBuiltin="1"/>
    <cellStyle name="Procentowy" xfId="38" builtinId="5"/>
    <cellStyle name="Suma" xfId="39" builtinId="25" customBuiltin="1"/>
    <cellStyle name="Tekst objaśnienia" xfId="40" builtinId="53" customBuiltin="1"/>
    <cellStyle name="Tekst ostrzeżenia" xfId="41" builtinId="11" customBuiltin="1"/>
    <cellStyle name="Tytuł" xfId="42" builtinId="15" customBuiltin="1"/>
    <cellStyle name="Uwaga" xfId="43" builtinId="10" customBuiltin="1"/>
    <cellStyle name="Złe" xfId="44" builtinId="27" customBuiltin="1"/>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904875</xdr:colOff>
      <xdr:row>68</xdr:row>
      <xdr:rowOff>319807</xdr:rowOff>
    </xdr:from>
    <xdr:to>
      <xdr:col>9</xdr:col>
      <xdr:colOff>1166812</xdr:colOff>
      <xdr:row>70</xdr:row>
      <xdr:rowOff>3357563</xdr:rowOff>
    </xdr:to>
    <xdr:sp macro="" textlink="">
      <xdr:nvSpPr>
        <xdr:cNvPr id="2" name="pole tekstowe 1"/>
        <xdr:cNvSpPr txBox="1"/>
      </xdr:nvSpPr>
      <xdr:spPr>
        <a:xfrm>
          <a:off x="904875" y="73971870"/>
          <a:ext cx="26408062" cy="13420006"/>
        </a:xfrm>
        <a:prstGeom prst="rect">
          <a:avLst/>
        </a:prstGeom>
        <a:solidFill>
          <a:schemeClr val="bg1">
            <a:lumMod val="95000"/>
            <a:alpha val="5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endParaRPr lang="pl-PL"/>
        </a:p>
      </xdr:txBody>
    </xdr:sp>
    <xdr:clientData/>
  </xdr:twoCellAnchor>
  <xdr:twoCellAnchor>
    <xdr:from>
      <xdr:col>1</xdr:col>
      <xdr:colOff>199717</xdr:colOff>
      <xdr:row>109</xdr:row>
      <xdr:rowOff>203916</xdr:rowOff>
    </xdr:from>
    <xdr:to>
      <xdr:col>9</xdr:col>
      <xdr:colOff>1200150</xdr:colOff>
      <xdr:row>146</xdr:row>
      <xdr:rowOff>309562</xdr:rowOff>
    </xdr:to>
    <xdr:sp macro="" textlink="">
      <xdr:nvSpPr>
        <xdr:cNvPr id="3" name="pole tekstowe 2"/>
        <xdr:cNvSpPr txBox="1"/>
      </xdr:nvSpPr>
      <xdr:spPr>
        <a:xfrm>
          <a:off x="1133167" y="115361166"/>
          <a:ext cx="26222633" cy="12554821"/>
        </a:xfrm>
        <a:prstGeom prst="rect">
          <a:avLst/>
        </a:prstGeom>
        <a:solidFill>
          <a:schemeClr val="bg1">
            <a:lumMod val="85000"/>
            <a:alpha val="5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endParaRPr lang="pl-PL"/>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904875</xdr:colOff>
      <xdr:row>68</xdr:row>
      <xdr:rowOff>319807</xdr:rowOff>
    </xdr:from>
    <xdr:to>
      <xdr:col>9</xdr:col>
      <xdr:colOff>1166812</xdr:colOff>
      <xdr:row>70</xdr:row>
      <xdr:rowOff>3357563</xdr:rowOff>
    </xdr:to>
    <xdr:sp macro="" textlink="">
      <xdr:nvSpPr>
        <xdr:cNvPr id="2" name="pole tekstowe 1"/>
        <xdr:cNvSpPr txBox="1"/>
      </xdr:nvSpPr>
      <xdr:spPr>
        <a:xfrm>
          <a:off x="904875" y="73938532"/>
          <a:ext cx="26417587" cy="13429531"/>
        </a:xfrm>
        <a:prstGeom prst="rect">
          <a:avLst/>
        </a:prstGeom>
        <a:solidFill>
          <a:schemeClr val="bg1">
            <a:lumMod val="95000"/>
            <a:alpha val="5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endParaRPr lang="pl-PL"/>
        </a:p>
      </xdr:txBody>
    </xdr:sp>
    <xdr:clientData/>
  </xdr:twoCellAnchor>
  <xdr:twoCellAnchor>
    <xdr:from>
      <xdr:col>1</xdr:col>
      <xdr:colOff>199717</xdr:colOff>
      <xdr:row>109</xdr:row>
      <xdr:rowOff>203916</xdr:rowOff>
    </xdr:from>
    <xdr:to>
      <xdr:col>9</xdr:col>
      <xdr:colOff>1200150</xdr:colOff>
      <xdr:row>146</xdr:row>
      <xdr:rowOff>309562</xdr:rowOff>
    </xdr:to>
    <xdr:sp macro="" textlink="">
      <xdr:nvSpPr>
        <xdr:cNvPr id="3" name="pole tekstowe 2"/>
        <xdr:cNvSpPr txBox="1"/>
      </xdr:nvSpPr>
      <xdr:spPr>
        <a:xfrm>
          <a:off x="1133167" y="161976516"/>
          <a:ext cx="26222633" cy="12554821"/>
        </a:xfrm>
        <a:prstGeom prst="rect">
          <a:avLst/>
        </a:prstGeom>
        <a:solidFill>
          <a:schemeClr val="bg1">
            <a:lumMod val="85000"/>
            <a:alpha val="5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endParaRPr lang="pl-PL"/>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1352550</xdr:colOff>
      <xdr:row>44</xdr:row>
      <xdr:rowOff>495300</xdr:rowOff>
    </xdr:from>
    <xdr:to>
      <xdr:col>10</xdr:col>
      <xdr:colOff>119063</xdr:colOff>
      <xdr:row>63</xdr:row>
      <xdr:rowOff>166687</xdr:rowOff>
    </xdr:to>
    <xdr:sp macro="" textlink="">
      <xdr:nvSpPr>
        <xdr:cNvPr id="8" name="pole tekstowe 7"/>
        <xdr:cNvSpPr txBox="1"/>
      </xdr:nvSpPr>
      <xdr:spPr>
        <a:xfrm>
          <a:off x="2352675" y="55454550"/>
          <a:ext cx="20769263" cy="127920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lang="pl-PL"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edyfil/Ustawienia%20lokalne/Temporary%20Internet%20Files/Content.Outlook/1C4XXS22/wz&#243;r%20kary%20OBOWI&#260;ZUJ&#260;CY%20(3).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Oceniający 1"/>
      <sheetName val="Oceniający 2"/>
      <sheetName val="Wynik oceny w  części A i B "/>
      <sheetName val="Karta informacyjna"/>
    </sheetNames>
    <sheetDataSet>
      <sheetData sheetId="0">
        <row r="13">
          <cell r="B13" t="str">
            <v xml:space="preserve">- w tym EFRR: </v>
          </cell>
        </row>
      </sheetData>
      <sheetData sheetId="1"/>
      <sheetData sheetId="2"/>
      <sheetData sheetId="3"/>
    </sheetDataSet>
  </externalBook>
</externalLink>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A1:O152"/>
  <sheetViews>
    <sheetView tabSelected="1" view="pageBreakPreview" topLeftCell="A78" zoomScale="40" zoomScaleNormal="40" zoomScaleSheetLayoutView="40" zoomScalePageLayoutView="42" workbookViewId="0">
      <selection activeCell="D80" sqref="D80"/>
    </sheetView>
  </sheetViews>
  <sheetFormatPr defaultRowHeight="26.25"/>
  <cols>
    <col min="1" max="1" width="14" style="60" customWidth="1"/>
    <col min="2" max="2" width="66.7109375" style="185" customWidth="1"/>
    <col min="3" max="3" width="54.42578125" style="185" customWidth="1"/>
    <col min="4" max="4" width="34.28515625" style="185" customWidth="1"/>
    <col min="5" max="5" width="43" style="185" customWidth="1"/>
    <col min="6" max="6" width="21.42578125" style="185" customWidth="1"/>
    <col min="7" max="7" width="97.42578125" style="4" customWidth="1"/>
    <col min="8" max="8" width="27.7109375" style="4" customWidth="1"/>
    <col min="9" max="9" width="33.28515625" style="4" customWidth="1"/>
    <col min="10" max="10" width="45.7109375" style="4" customWidth="1"/>
    <col min="11" max="16384" width="9.140625" style="4"/>
  </cols>
  <sheetData>
    <row r="1" spans="1:15" s="402" customFormat="1" ht="73.5" customHeight="1"/>
    <row r="2" spans="1:15" s="18" customFormat="1" ht="132.75" customHeight="1">
      <c r="A2" s="403" t="s">
        <v>81</v>
      </c>
      <c r="B2" s="403"/>
      <c r="C2" s="403"/>
      <c r="D2" s="403"/>
      <c r="E2" s="403"/>
      <c r="F2" s="403"/>
      <c r="G2" s="403"/>
      <c r="H2" s="403"/>
      <c r="I2" s="403"/>
      <c r="J2" s="403"/>
    </row>
    <row r="3" spans="1:15" s="18" customFormat="1" ht="81" customHeight="1">
      <c r="A3" s="183"/>
      <c r="B3" s="183"/>
      <c r="C3" s="183"/>
      <c r="D3" s="183"/>
      <c r="E3" s="183"/>
      <c r="F3" s="183"/>
      <c r="G3" s="183"/>
      <c r="H3" s="183"/>
      <c r="I3" s="183"/>
      <c r="J3" s="183"/>
    </row>
    <row r="4" spans="1:15" s="18" customFormat="1" ht="131.25" customHeight="1">
      <c r="A4" s="59"/>
      <c r="B4" s="255" t="s">
        <v>82</v>
      </c>
      <c r="C4" s="255"/>
      <c r="D4" s="404" t="s">
        <v>173</v>
      </c>
      <c r="E4" s="404"/>
      <c r="F4" s="404"/>
      <c r="G4" s="404"/>
      <c r="H4" s="404"/>
      <c r="I4" s="404"/>
      <c r="J4" s="404"/>
    </row>
    <row r="5" spans="1:15" s="18" customFormat="1" ht="83.25" customHeight="1">
      <c r="A5" s="16"/>
      <c r="B5" s="405" t="s">
        <v>48</v>
      </c>
      <c r="C5" s="405"/>
      <c r="D5" s="406" t="s">
        <v>131</v>
      </c>
      <c r="E5" s="406"/>
      <c r="F5" s="406"/>
      <c r="G5" s="406"/>
      <c r="H5" s="406"/>
      <c r="I5" s="406"/>
      <c r="J5" s="406"/>
    </row>
    <row r="6" spans="1:15" s="18" customFormat="1" ht="81.75" customHeight="1">
      <c r="A6" s="16"/>
      <c r="B6" s="405" t="s">
        <v>49</v>
      </c>
      <c r="C6" s="405"/>
      <c r="D6" s="410" t="s">
        <v>132</v>
      </c>
      <c r="E6" s="410"/>
      <c r="F6" s="410"/>
      <c r="G6" s="410"/>
      <c r="H6" s="410"/>
      <c r="I6" s="410"/>
      <c r="J6" s="410"/>
    </row>
    <row r="7" spans="1:15" s="18" customFormat="1" ht="305.25" customHeight="1">
      <c r="A7" s="16"/>
      <c r="B7" s="405" t="s">
        <v>52</v>
      </c>
      <c r="C7" s="405"/>
      <c r="D7" s="411" t="s">
        <v>136</v>
      </c>
      <c r="E7" s="411"/>
      <c r="F7" s="411"/>
      <c r="G7" s="411"/>
      <c r="H7" s="411"/>
      <c r="I7" s="411"/>
      <c r="J7" s="411"/>
    </row>
    <row r="8" spans="1:15" s="18" customFormat="1" ht="84" customHeight="1">
      <c r="A8" s="32"/>
      <c r="B8" s="407" t="s">
        <v>83</v>
      </c>
      <c r="C8" s="407"/>
      <c r="D8" s="412"/>
      <c r="E8" s="412"/>
      <c r="F8" s="412"/>
      <c r="G8" s="412"/>
      <c r="H8" s="412"/>
      <c r="I8" s="412"/>
      <c r="J8" s="412"/>
      <c r="K8" s="35"/>
    </row>
    <row r="9" spans="1:15" s="35" customFormat="1" ht="87" customHeight="1">
      <c r="A9" s="32"/>
      <c r="B9" s="407" t="s">
        <v>41</v>
      </c>
      <c r="C9" s="407"/>
      <c r="D9" s="408"/>
      <c r="E9" s="408"/>
      <c r="F9" s="408"/>
      <c r="G9" s="408"/>
      <c r="H9" s="408"/>
      <c r="I9" s="408"/>
      <c r="J9" s="409"/>
    </row>
    <row r="10" spans="1:15" ht="80.25" customHeight="1">
      <c r="B10" s="94" t="s">
        <v>1</v>
      </c>
      <c r="C10" s="95"/>
      <c r="D10" s="378"/>
      <c r="E10" s="378"/>
      <c r="F10" s="3"/>
      <c r="G10" s="191"/>
      <c r="H10" s="191"/>
      <c r="I10" s="191"/>
    </row>
    <row r="11" spans="1:15" ht="97.5" customHeight="1">
      <c r="B11" s="94" t="s">
        <v>84</v>
      </c>
      <c r="C11" s="95"/>
      <c r="D11" s="378"/>
      <c r="E11" s="378"/>
      <c r="F11" s="191"/>
      <c r="G11" s="191"/>
      <c r="H11" s="191"/>
      <c r="I11" s="191"/>
    </row>
    <row r="12" spans="1:15" ht="102" customHeight="1">
      <c r="B12" s="94" t="s">
        <v>127</v>
      </c>
      <c r="C12" s="96"/>
      <c r="D12" s="378"/>
      <c r="E12" s="378"/>
      <c r="F12" s="6"/>
      <c r="G12" s="7"/>
      <c r="H12" s="8"/>
      <c r="I12" s="9"/>
    </row>
    <row r="13" spans="1:15" ht="102" customHeight="1">
      <c r="B13" s="94" t="str">
        <f>'[1]Oceniający 1'!$B$13</f>
        <v xml:space="preserve">- w tym EFRR: </v>
      </c>
      <c r="C13" s="96"/>
      <c r="D13" s="413"/>
      <c r="E13" s="413"/>
      <c r="F13" s="6"/>
      <c r="G13" s="7"/>
      <c r="H13" s="8"/>
      <c r="I13" s="9"/>
    </row>
    <row r="14" spans="1:15" ht="61.5" customHeight="1">
      <c r="B14" s="414"/>
      <c r="C14" s="414"/>
      <c r="D14" s="413"/>
      <c r="E14" s="413"/>
      <c r="F14" s="6"/>
      <c r="G14" s="7"/>
      <c r="H14" s="8"/>
      <c r="I14" s="9"/>
    </row>
    <row r="15" spans="1:15" ht="66" customHeight="1">
      <c r="B15" s="36" t="s">
        <v>118</v>
      </c>
      <c r="C15" s="36"/>
      <c r="D15" s="379"/>
      <c r="E15" s="379"/>
      <c r="F15" s="11"/>
      <c r="G15" s="429" t="s">
        <v>124</v>
      </c>
      <c r="H15" s="429"/>
      <c r="I15" s="429"/>
      <c r="J15" s="185"/>
      <c r="K15" s="185"/>
    </row>
    <row r="16" spans="1:15" s="185" customFormat="1" ht="101.25" hidden="1" customHeight="1">
      <c r="A16" s="415" t="str">
        <f>B15</f>
        <v>Numer ewidencyjny wniosku:</v>
      </c>
      <c r="B16" s="415"/>
      <c r="C16" s="415"/>
      <c r="D16" s="415"/>
      <c r="E16" s="62">
        <f>D15</f>
        <v>0</v>
      </c>
      <c r="F16" s="63">
        <f>F15</f>
        <v>0</v>
      </c>
      <c r="H16" s="18"/>
      <c r="I16" s="13"/>
      <c r="J16" s="64"/>
      <c r="K16" s="61"/>
      <c r="L16" s="61"/>
      <c r="M16" s="61"/>
      <c r="N16" s="61"/>
      <c r="O16" s="61"/>
    </row>
    <row r="17" spans="1:10" s="185" customFormat="1" ht="123.75" hidden="1" customHeight="1">
      <c r="A17" s="380" t="s">
        <v>51</v>
      </c>
      <c r="B17" s="380"/>
      <c r="C17" s="380"/>
      <c r="D17" s="380"/>
      <c r="E17" s="380"/>
      <c r="F17" s="380"/>
      <c r="G17" s="380"/>
      <c r="H17" s="380"/>
      <c r="I17" s="380"/>
      <c r="J17" s="380"/>
    </row>
    <row r="18" spans="1:10" s="185" customFormat="1" ht="61.5" hidden="1" customHeight="1">
      <c r="A18" s="65" t="str">
        <f>B5</f>
        <v>OŚ PRIORYTETOWA:</v>
      </c>
      <c r="C18" s="192" t="str">
        <f>D5</f>
        <v>7. Sprawne usługi publiczne</v>
      </c>
      <c r="D18" s="381">
        <f>E5</f>
        <v>0</v>
      </c>
      <c r="E18" s="381"/>
      <c r="F18" s="381"/>
      <c r="G18" s="381"/>
      <c r="H18" s="381"/>
      <c r="I18" s="381"/>
    </row>
    <row r="19" spans="1:10" s="185" customFormat="1" ht="52.5" hidden="1" customHeight="1">
      <c r="A19" s="60"/>
      <c r="B19" s="66" t="s">
        <v>41</v>
      </c>
      <c r="C19" s="67"/>
      <c r="D19" s="382">
        <f>D9</f>
        <v>0</v>
      </c>
      <c r="E19" s="382"/>
      <c r="F19" s="382"/>
      <c r="G19" s="382"/>
      <c r="H19" s="382"/>
      <c r="I19" s="382"/>
      <c r="J19" s="383"/>
    </row>
    <row r="20" spans="1:10" s="185" customFormat="1" hidden="1">
      <c r="A20" s="60"/>
      <c r="B20" s="67"/>
      <c r="C20" s="12"/>
      <c r="D20" s="12"/>
      <c r="G20" s="4"/>
      <c r="H20" s="4"/>
      <c r="I20" s="4"/>
    </row>
    <row r="21" spans="1:10" ht="35.25" hidden="1" customHeight="1">
      <c r="B21" s="426" t="s">
        <v>54</v>
      </c>
      <c r="C21" s="426"/>
      <c r="D21" s="427" t="e">
        <f>#REF!</f>
        <v>#REF!</v>
      </c>
      <c r="E21" s="427"/>
      <c r="F21" s="427"/>
      <c r="G21" s="427"/>
      <c r="H21" s="427"/>
      <c r="I21" s="427"/>
      <c r="J21" s="428"/>
    </row>
    <row r="22" spans="1:10" ht="40.5" hidden="1" customHeight="1">
      <c r="B22" s="68" t="s">
        <v>28</v>
      </c>
      <c r="C22" s="12"/>
    </row>
    <row r="23" spans="1:10" ht="54.75" hidden="1" customHeight="1">
      <c r="B23" s="44" t="s">
        <v>29</v>
      </c>
      <c r="C23" s="184"/>
      <c r="D23" s="424"/>
      <c r="E23" s="383"/>
      <c r="F23" s="383"/>
      <c r="G23" s="383"/>
      <c r="H23" s="383"/>
      <c r="I23" s="69"/>
      <c r="J23" s="69"/>
    </row>
    <row r="24" spans="1:10" s="18" customFormat="1" ht="67.5" hidden="1" customHeight="1">
      <c r="A24" s="16"/>
      <c r="B24" s="44" t="s">
        <v>30</v>
      </c>
      <c r="C24" s="70"/>
      <c r="D24" s="424"/>
      <c r="E24" s="383"/>
      <c r="F24" s="383"/>
      <c r="G24" s="383"/>
      <c r="H24" s="383"/>
      <c r="I24" s="70"/>
      <c r="J24" s="70"/>
    </row>
    <row r="25" spans="1:10" ht="47.25" hidden="1" customHeight="1">
      <c r="B25" s="425" t="s">
        <v>5</v>
      </c>
      <c r="C25" s="425"/>
      <c r="D25" s="425"/>
      <c r="E25" s="425"/>
      <c r="F25" s="425"/>
      <c r="G25" s="425"/>
      <c r="H25" s="425"/>
      <c r="I25" s="425"/>
      <c r="J25" s="425"/>
    </row>
    <row r="26" spans="1:10" ht="96" hidden="1" customHeight="1">
      <c r="A26" s="71" t="s">
        <v>19</v>
      </c>
      <c r="B26" s="398" t="s">
        <v>204</v>
      </c>
      <c r="C26" s="398"/>
      <c r="D26" s="398"/>
      <c r="E26" s="398"/>
      <c r="F26" s="398"/>
      <c r="G26" s="398"/>
      <c r="H26" s="398"/>
      <c r="I26" s="398"/>
      <c r="J26" s="398"/>
    </row>
    <row r="27" spans="1:10" ht="116.25" hidden="1" customHeight="1">
      <c r="A27" s="71" t="s">
        <v>20</v>
      </c>
      <c r="B27" s="398" t="s">
        <v>2</v>
      </c>
      <c r="C27" s="398"/>
      <c r="D27" s="398"/>
      <c r="E27" s="398"/>
      <c r="F27" s="398"/>
      <c r="G27" s="398"/>
      <c r="H27" s="398"/>
      <c r="I27" s="398"/>
      <c r="J27" s="398"/>
    </row>
    <row r="28" spans="1:10" ht="93.75" hidden="1" customHeight="1">
      <c r="A28" s="71" t="s">
        <v>21</v>
      </c>
      <c r="B28" s="398" t="s">
        <v>3</v>
      </c>
      <c r="C28" s="398"/>
      <c r="D28" s="398"/>
      <c r="E28" s="398"/>
      <c r="F28" s="398"/>
      <c r="G28" s="398"/>
      <c r="H28" s="398"/>
      <c r="I28" s="398"/>
      <c r="J28" s="398"/>
    </row>
    <row r="29" spans="1:10" ht="83.25" hidden="1" customHeight="1">
      <c r="A29" s="71" t="s">
        <v>22</v>
      </c>
      <c r="B29" s="398" t="s">
        <v>4</v>
      </c>
      <c r="C29" s="398"/>
      <c r="D29" s="398"/>
      <c r="E29" s="398"/>
      <c r="F29" s="398"/>
      <c r="G29" s="398"/>
      <c r="H29" s="398"/>
      <c r="I29" s="398"/>
      <c r="J29" s="398"/>
    </row>
    <row r="30" spans="1:10" ht="56.25" hidden="1" customHeight="1">
      <c r="A30" s="71" t="s">
        <v>23</v>
      </c>
      <c r="B30" s="398" t="s">
        <v>26</v>
      </c>
      <c r="C30" s="398"/>
      <c r="D30" s="398"/>
      <c r="E30" s="398"/>
      <c r="F30" s="398"/>
      <c r="G30" s="398"/>
      <c r="H30" s="398"/>
      <c r="I30" s="398"/>
      <c r="J30" s="398"/>
    </row>
    <row r="31" spans="1:10" ht="60.75" hidden="1" customHeight="1">
      <c r="A31" s="71" t="s">
        <v>24</v>
      </c>
      <c r="B31" s="398" t="s">
        <v>27</v>
      </c>
      <c r="C31" s="398"/>
      <c r="D31" s="398"/>
      <c r="E31" s="398"/>
      <c r="F31" s="398"/>
      <c r="G31" s="398"/>
      <c r="H31" s="398"/>
      <c r="I31" s="398"/>
      <c r="J31" s="398"/>
    </row>
    <row r="32" spans="1:10" ht="90" hidden="1" customHeight="1">
      <c r="A32" s="71" t="s">
        <v>25</v>
      </c>
      <c r="B32" s="398" t="s">
        <v>47</v>
      </c>
      <c r="C32" s="398"/>
      <c r="D32" s="398"/>
      <c r="E32" s="398"/>
      <c r="F32" s="398"/>
      <c r="G32" s="398"/>
      <c r="H32" s="398"/>
      <c r="I32" s="398"/>
      <c r="J32" s="398"/>
    </row>
    <row r="33" spans="1:13" ht="115.5" hidden="1" customHeight="1">
      <c r="B33" s="72" t="s">
        <v>31</v>
      </c>
      <c r="C33" s="399"/>
      <c r="D33" s="399"/>
      <c r="E33" s="400"/>
      <c r="F33" s="400"/>
      <c r="G33" s="73"/>
      <c r="H33" s="401" t="s">
        <v>45</v>
      </c>
      <c r="I33" s="401"/>
      <c r="J33" s="401"/>
    </row>
    <row r="34" spans="1:13" s="18" customFormat="1" ht="77.25" customHeight="1">
      <c r="A34" s="16"/>
      <c r="B34" s="189" t="str">
        <f>B15</f>
        <v>Numer ewidencyjny wniosku:</v>
      </c>
      <c r="C34" s="200">
        <f>C15</f>
        <v>0</v>
      </c>
      <c r="D34" s="389"/>
      <c r="E34" s="390"/>
      <c r="F34" s="17"/>
    </row>
    <row r="35" spans="1:13" s="35" customFormat="1" ht="66.75" customHeight="1">
      <c r="A35" s="391" t="s">
        <v>92</v>
      </c>
      <c r="B35" s="391"/>
      <c r="C35" s="391"/>
      <c r="D35" s="391"/>
      <c r="E35" s="391"/>
      <c r="F35" s="391"/>
      <c r="G35" s="391"/>
      <c r="H35" s="391"/>
      <c r="I35" s="391"/>
      <c r="J35" s="391"/>
    </row>
    <row r="36" spans="1:13" s="35" customFormat="1" ht="38.25" customHeight="1">
      <c r="A36" s="19"/>
      <c r="B36" s="186"/>
      <c r="C36" s="186"/>
      <c r="D36" s="186"/>
      <c r="E36" s="186"/>
      <c r="F36" s="186"/>
      <c r="G36" s="186"/>
      <c r="H36" s="186"/>
      <c r="I36" s="186"/>
      <c r="J36" s="186"/>
    </row>
    <row r="37" spans="1:13" s="35" customFormat="1" ht="79.5" customHeight="1">
      <c r="A37" s="19"/>
      <c r="B37" s="391" t="s">
        <v>78</v>
      </c>
      <c r="C37" s="391"/>
      <c r="D37" s="391"/>
      <c r="E37" s="391"/>
      <c r="F37" s="391"/>
      <c r="G37" s="391"/>
      <c r="H37" s="391"/>
      <c r="I37" s="391"/>
      <c r="J37" s="391"/>
    </row>
    <row r="38" spans="1:13" s="35" customFormat="1" ht="69" customHeight="1" thickBot="1">
      <c r="A38" s="392" t="s">
        <v>77</v>
      </c>
      <c r="B38" s="392"/>
      <c r="C38" s="392"/>
      <c r="D38" s="392"/>
      <c r="E38" s="392"/>
      <c r="F38" s="392"/>
      <c r="G38" s="392"/>
      <c r="H38" s="392"/>
      <c r="I38" s="392"/>
      <c r="J38" s="392"/>
    </row>
    <row r="39" spans="1:13" s="74" customFormat="1" ht="66.75" customHeight="1" thickTop="1">
      <c r="A39" s="146" t="s">
        <v>13</v>
      </c>
      <c r="B39" s="147" t="s">
        <v>57</v>
      </c>
      <c r="C39" s="148"/>
      <c r="D39" s="393" t="s">
        <v>58</v>
      </c>
      <c r="E39" s="394"/>
      <c r="F39" s="394"/>
      <c r="G39" s="395"/>
      <c r="H39" s="149" t="s">
        <v>6</v>
      </c>
      <c r="I39" s="149" t="s">
        <v>7</v>
      </c>
      <c r="J39" s="150" t="s">
        <v>8</v>
      </c>
      <c r="K39" s="93"/>
      <c r="L39" s="93"/>
      <c r="M39" s="93"/>
    </row>
    <row r="40" spans="1:13" ht="90.75" customHeight="1">
      <c r="A40" s="23">
        <v>1</v>
      </c>
      <c r="B40" s="396" t="s">
        <v>59</v>
      </c>
      <c r="C40" s="397"/>
      <c r="D40" s="386" t="s">
        <v>174</v>
      </c>
      <c r="E40" s="387"/>
      <c r="F40" s="387"/>
      <c r="G40" s="388"/>
      <c r="H40" s="24"/>
      <c r="I40" s="24"/>
      <c r="J40" s="25"/>
    </row>
    <row r="41" spans="1:13" ht="331.5" customHeight="1">
      <c r="A41" s="23">
        <v>2</v>
      </c>
      <c r="B41" s="384" t="s">
        <v>61</v>
      </c>
      <c r="C41" s="385"/>
      <c r="D41" s="386" t="s">
        <v>184</v>
      </c>
      <c r="E41" s="387"/>
      <c r="F41" s="387"/>
      <c r="G41" s="388"/>
      <c r="H41" s="24"/>
      <c r="I41" s="24"/>
      <c r="J41" s="25"/>
    </row>
    <row r="42" spans="1:13" ht="82.5" customHeight="1">
      <c r="A42" s="23">
        <v>3</v>
      </c>
      <c r="B42" s="384" t="s">
        <v>62</v>
      </c>
      <c r="C42" s="385"/>
      <c r="D42" s="386" t="s">
        <v>63</v>
      </c>
      <c r="E42" s="387"/>
      <c r="F42" s="387"/>
      <c r="G42" s="388"/>
      <c r="H42" s="24"/>
      <c r="I42" s="24"/>
      <c r="J42" s="25"/>
    </row>
    <row r="43" spans="1:13" ht="262.5" customHeight="1">
      <c r="A43" s="23">
        <v>4</v>
      </c>
      <c r="B43" s="384" t="s">
        <v>64</v>
      </c>
      <c r="C43" s="385"/>
      <c r="D43" s="386" t="s">
        <v>65</v>
      </c>
      <c r="E43" s="387"/>
      <c r="F43" s="387"/>
      <c r="G43" s="388"/>
      <c r="H43" s="24"/>
      <c r="I43" s="24"/>
      <c r="J43" s="25"/>
    </row>
    <row r="44" spans="1:13" ht="322.5" customHeight="1">
      <c r="A44" s="23">
        <v>5</v>
      </c>
      <c r="B44" s="384" t="s">
        <v>66</v>
      </c>
      <c r="C44" s="385"/>
      <c r="D44" s="386" t="s">
        <v>119</v>
      </c>
      <c r="E44" s="387"/>
      <c r="F44" s="387"/>
      <c r="G44" s="388"/>
      <c r="H44" s="24"/>
      <c r="I44" s="24"/>
      <c r="J44" s="25"/>
    </row>
    <row r="45" spans="1:13" ht="147.75" customHeight="1">
      <c r="A45" s="23">
        <v>6</v>
      </c>
      <c r="B45" s="384" t="s">
        <v>68</v>
      </c>
      <c r="C45" s="385"/>
      <c r="D45" s="386" t="s">
        <v>69</v>
      </c>
      <c r="E45" s="387"/>
      <c r="F45" s="387"/>
      <c r="G45" s="388"/>
      <c r="H45" s="24"/>
      <c r="I45" s="24"/>
      <c r="J45" s="25"/>
    </row>
    <row r="46" spans="1:13" ht="124.5" customHeight="1">
      <c r="A46" s="23">
        <v>7</v>
      </c>
      <c r="B46" s="384" t="s">
        <v>70</v>
      </c>
      <c r="C46" s="385"/>
      <c r="D46" s="371" t="s">
        <v>71</v>
      </c>
      <c r="E46" s="372"/>
      <c r="F46" s="372"/>
      <c r="G46" s="373"/>
      <c r="H46" s="24"/>
      <c r="I46" s="24"/>
      <c r="J46" s="25"/>
    </row>
    <row r="47" spans="1:13" ht="147" customHeight="1">
      <c r="A47" s="23">
        <v>8</v>
      </c>
      <c r="B47" s="384" t="s">
        <v>72</v>
      </c>
      <c r="C47" s="385"/>
      <c r="D47" s="371" t="s">
        <v>73</v>
      </c>
      <c r="E47" s="372"/>
      <c r="F47" s="372"/>
      <c r="G47" s="373"/>
      <c r="H47" s="24"/>
      <c r="I47" s="24"/>
      <c r="J47" s="25"/>
    </row>
    <row r="48" spans="1:13" ht="85.5" customHeight="1">
      <c r="A48" s="23">
        <v>9</v>
      </c>
      <c r="B48" s="384" t="s">
        <v>74</v>
      </c>
      <c r="C48" s="385"/>
      <c r="D48" s="386" t="s">
        <v>75</v>
      </c>
      <c r="E48" s="387"/>
      <c r="F48" s="387"/>
      <c r="G48" s="388"/>
      <c r="H48" s="24"/>
      <c r="I48" s="24"/>
      <c r="J48" s="25"/>
    </row>
    <row r="49" spans="1:13" ht="27.75" customHeight="1">
      <c r="A49" s="23"/>
      <c r="B49" s="434"/>
      <c r="C49" s="435"/>
      <c r="D49" s="434"/>
      <c r="E49" s="436"/>
      <c r="F49" s="436"/>
      <c r="G49" s="435"/>
      <c r="H49" s="24"/>
      <c r="I49" s="24"/>
      <c r="J49" s="25"/>
    </row>
    <row r="50" spans="1:13" ht="82.5" customHeight="1">
      <c r="A50" s="203"/>
      <c r="B50" s="439" t="s">
        <v>76</v>
      </c>
      <c r="C50" s="440"/>
      <c r="D50" s="440"/>
      <c r="E50" s="440"/>
      <c r="F50" s="440"/>
      <c r="G50" s="440"/>
      <c r="H50" s="440"/>
      <c r="I50" s="440"/>
      <c r="J50" s="441"/>
    </row>
    <row r="51" spans="1:13" ht="36.75" customHeight="1">
      <c r="A51" s="203"/>
      <c r="B51" s="442" t="s">
        <v>77</v>
      </c>
      <c r="C51" s="443"/>
      <c r="D51" s="443"/>
      <c r="E51" s="443"/>
      <c r="F51" s="443"/>
      <c r="G51" s="443"/>
      <c r="H51" s="443"/>
      <c r="I51" s="443"/>
      <c r="J51" s="444"/>
    </row>
    <row r="52" spans="1:13" s="75" customFormat="1" ht="79.5" customHeight="1">
      <c r="A52" s="204" t="s">
        <v>13</v>
      </c>
      <c r="B52" s="445" t="s">
        <v>57</v>
      </c>
      <c r="C52" s="446"/>
      <c r="D52" s="447" t="s">
        <v>58</v>
      </c>
      <c r="E52" s="448"/>
      <c r="F52" s="448"/>
      <c r="G52" s="449"/>
      <c r="H52" s="205" t="s">
        <v>6</v>
      </c>
      <c r="I52" s="205" t="s">
        <v>7</v>
      </c>
      <c r="J52" s="206" t="s">
        <v>8</v>
      </c>
      <c r="K52" s="92"/>
      <c r="L52" s="92"/>
      <c r="M52" s="92"/>
    </row>
    <row r="53" spans="1:13" ht="154.5" customHeight="1">
      <c r="A53" s="203">
        <v>1</v>
      </c>
      <c r="B53" s="322" t="s">
        <v>137</v>
      </c>
      <c r="C53" s="370"/>
      <c r="D53" s="371" t="s">
        <v>190</v>
      </c>
      <c r="E53" s="372"/>
      <c r="F53" s="372"/>
      <c r="G53" s="373"/>
      <c r="H53" s="207"/>
      <c r="I53" s="207"/>
      <c r="J53" s="208"/>
    </row>
    <row r="54" spans="1:13" ht="121.5" customHeight="1">
      <c r="A54" s="209">
        <f>A53+1</f>
        <v>2</v>
      </c>
      <c r="B54" s="322" t="s">
        <v>140</v>
      </c>
      <c r="C54" s="370"/>
      <c r="D54" s="371" t="s">
        <v>138</v>
      </c>
      <c r="E54" s="372"/>
      <c r="F54" s="372"/>
      <c r="G54" s="373"/>
      <c r="H54" s="207"/>
      <c r="I54" s="207"/>
      <c r="J54" s="208"/>
    </row>
    <row r="55" spans="1:13" ht="229.5" customHeight="1">
      <c r="A55" s="209">
        <f t="shared" ref="A55:A59" si="0">A54+1</f>
        <v>3</v>
      </c>
      <c r="B55" s="322" t="s">
        <v>191</v>
      </c>
      <c r="C55" s="370"/>
      <c r="D55" s="371" t="s">
        <v>189</v>
      </c>
      <c r="E55" s="372"/>
      <c r="F55" s="372"/>
      <c r="G55" s="373"/>
      <c r="H55" s="207"/>
      <c r="I55" s="207"/>
      <c r="J55" s="208"/>
    </row>
    <row r="56" spans="1:13" ht="184.5" customHeight="1">
      <c r="A56" s="209">
        <f t="shared" si="0"/>
        <v>4</v>
      </c>
      <c r="B56" s="322" t="s">
        <v>133</v>
      </c>
      <c r="C56" s="370"/>
      <c r="D56" s="371" t="s">
        <v>141</v>
      </c>
      <c r="E56" s="372"/>
      <c r="F56" s="372"/>
      <c r="G56" s="373"/>
      <c r="H56" s="207"/>
      <c r="I56" s="207"/>
      <c r="J56" s="208"/>
    </row>
    <row r="57" spans="1:13" ht="275.25" customHeight="1">
      <c r="A57" s="209">
        <f t="shared" si="0"/>
        <v>5</v>
      </c>
      <c r="B57" s="322" t="s">
        <v>142</v>
      </c>
      <c r="C57" s="370"/>
      <c r="D57" s="371" t="s">
        <v>143</v>
      </c>
      <c r="E57" s="372"/>
      <c r="F57" s="372"/>
      <c r="G57" s="373"/>
      <c r="H57" s="207"/>
      <c r="I57" s="207"/>
      <c r="J57" s="208"/>
    </row>
    <row r="58" spans="1:13" ht="232.5" customHeight="1">
      <c r="A58" s="209">
        <f t="shared" si="0"/>
        <v>6</v>
      </c>
      <c r="B58" s="322" t="s">
        <v>144</v>
      </c>
      <c r="C58" s="370"/>
      <c r="D58" s="371" t="s">
        <v>194</v>
      </c>
      <c r="E58" s="372"/>
      <c r="F58" s="372"/>
      <c r="G58" s="373"/>
      <c r="H58" s="207"/>
      <c r="I58" s="207"/>
      <c r="J58" s="208"/>
    </row>
    <row r="59" spans="1:13" ht="141.75" customHeight="1" thickBot="1">
      <c r="A59" s="209">
        <f t="shared" si="0"/>
        <v>7</v>
      </c>
      <c r="B59" s="322" t="s">
        <v>146</v>
      </c>
      <c r="C59" s="370"/>
      <c r="D59" s="371" t="s">
        <v>147</v>
      </c>
      <c r="E59" s="372"/>
      <c r="F59" s="372"/>
      <c r="G59" s="373"/>
      <c r="H59" s="207"/>
      <c r="I59" s="207"/>
      <c r="J59" s="208"/>
    </row>
    <row r="60" spans="1:13" ht="74.25" customHeight="1" thickTop="1">
      <c r="A60" s="210" t="s">
        <v>13</v>
      </c>
      <c r="B60" s="374" t="s">
        <v>32</v>
      </c>
      <c r="C60" s="375"/>
      <c r="D60" s="375"/>
      <c r="E60" s="375"/>
      <c r="F60" s="375"/>
      <c r="G60" s="376"/>
      <c r="H60" s="211" t="s">
        <v>33</v>
      </c>
      <c r="I60" s="212"/>
      <c r="J60" s="213" t="s">
        <v>34</v>
      </c>
    </row>
    <row r="61" spans="1:13" ht="48" customHeight="1">
      <c r="A61" s="203" t="s">
        <v>9</v>
      </c>
      <c r="B61" s="377" t="s">
        <v>79</v>
      </c>
      <c r="C61" s="377"/>
      <c r="D61" s="377"/>
      <c r="E61" s="377"/>
      <c r="F61" s="377"/>
      <c r="G61" s="377"/>
      <c r="H61" s="355"/>
      <c r="I61" s="356"/>
      <c r="J61" s="214"/>
    </row>
    <row r="62" spans="1:13" ht="48" customHeight="1">
      <c r="A62" s="203" t="s">
        <v>10</v>
      </c>
      <c r="B62" s="377" t="s">
        <v>35</v>
      </c>
      <c r="C62" s="377"/>
      <c r="D62" s="377"/>
      <c r="E62" s="377"/>
      <c r="F62" s="377"/>
      <c r="G62" s="377"/>
      <c r="H62" s="355"/>
      <c r="I62" s="356"/>
      <c r="J62" s="214"/>
    </row>
    <row r="63" spans="1:13" ht="48" customHeight="1">
      <c r="A63" s="215" t="s">
        <v>11</v>
      </c>
      <c r="B63" s="352" t="s">
        <v>128</v>
      </c>
      <c r="C63" s="353"/>
      <c r="D63" s="353"/>
      <c r="E63" s="353"/>
      <c r="F63" s="353"/>
      <c r="G63" s="354"/>
      <c r="H63" s="355"/>
      <c r="I63" s="356"/>
      <c r="J63" s="216"/>
    </row>
    <row r="64" spans="1:13" ht="48" customHeight="1" thickBot="1">
      <c r="A64" s="217" t="s">
        <v>12</v>
      </c>
      <c r="B64" s="357" t="s">
        <v>130</v>
      </c>
      <c r="C64" s="357"/>
      <c r="D64" s="357"/>
      <c r="E64" s="357"/>
      <c r="F64" s="357"/>
      <c r="G64" s="357"/>
      <c r="H64" s="358"/>
      <c r="I64" s="359"/>
      <c r="J64" s="218"/>
    </row>
    <row r="65" spans="1:11" ht="59.25" customHeight="1" thickTop="1">
      <c r="A65" s="306" t="s">
        <v>193</v>
      </c>
      <c r="B65" s="318" t="s">
        <v>192</v>
      </c>
      <c r="C65" s="318"/>
      <c r="D65" s="318"/>
      <c r="E65" s="318"/>
      <c r="F65" s="318"/>
      <c r="G65" s="318"/>
      <c r="H65" s="318"/>
      <c r="I65" s="318"/>
      <c r="J65" s="318"/>
    </row>
    <row r="66" spans="1:11" ht="122.25" customHeight="1">
      <c r="A66" s="32"/>
      <c r="B66" s="33" t="s">
        <v>42</v>
      </c>
      <c r="C66" s="34"/>
      <c r="D66" s="35"/>
      <c r="E66" s="35"/>
      <c r="F66" s="437"/>
      <c r="G66" s="438"/>
      <c r="H66" s="364" t="s">
        <v>46</v>
      </c>
      <c r="I66" s="364"/>
      <c r="J66" s="364"/>
    </row>
    <row r="67" spans="1:11" s="18" customFormat="1" ht="60" customHeight="1">
      <c r="A67" s="16"/>
      <c r="B67" s="189" t="str">
        <f>B15</f>
        <v>Numer ewidencyjny wniosku:</v>
      </c>
      <c r="C67" s="201">
        <f>D15</f>
        <v>0</v>
      </c>
      <c r="D67" s="365"/>
      <c r="E67" s="365"/>
      <c r="F67" s="17"/>
    </row>
    <row r="68" spans="1:11" ht="104.25" customHeight="1">
      <c r="A68" s="332" t="s">
        <v>104</v>
      </c>
      <c r="B68" s="332"/>
      <c r="C68" s="332"/>
      <c r="D68" s="332"/>
      <c r="E68" s="332"/>
      <c r="F68" s="332"/>
      <c r="G68" s="332"/>
      <c r="H68" s="332"/>
      <c r="I68" s="332"/>
      <c r="J68" s="332"/>
    </row>
    <row r="69" spans="1:11" ht="408.95" customHeight="1">
      <c r="D69" s="38"/>
    </row>
    <row r="70" spans="1:11" ht="409.5" customHeight="1">
      <c r="D70" s="38"/>
      <c r="F70" s="362"/>
      <c r="G70" s="363"/>
      <c r="H70" s="188"/>
      <c r="I70" s="188"/>
    </row>
    <row r="71" spans="1:11" ht="325.5" customHeight="1">
      <c r="B71" s="422"/>
      <c r="C71" s="423"/>
      <c r="D71" s="422"/>
      <c r="E71" s="423"/>
      <c r="F71" s="187"/>
      <c r="G71" s="188"/>
      <c r="H71" s="188"/>
      <c r="I71" s="188"/>
    </row>
    <row r="72" spans="1:11" s="10" customFormat="1" ht="69" customHeight="1">
      <c r="A72" s="60"/>
      <c r="B72" s="36"/>
      <c r="C72" s="351" t="s">
        <v>89</v>
      </c>
      <c r="D72" s="351"/>
      <c r="E72" s="351"/>
      <c r="F72" s="351"/>
      <c r="G72" s="351"/>
      <c r="H72" s="37"/>
      <c r="I72" s="37"/>
    </row>
    <row r="73" spans="1:11" ht="119.25" customHeight="1">
      <c r="B73" s="33" t="s">
        <v>42</v>
      </c>
      <c r="C73" s="189"/>
      <c r="D73" s="38"/>
      <c r="F73" s="362"/>
      <c r="G73" s="363"/>
      <c r="H73" s="364" t="s">
        <v>45</v>
      </c>
      <c r="I73" s="364"/>
      <c r="J73" s="364"/>
      <c r="K73" s="76"/>
    </row>
    <row r="74" spans="1:11" s="18" customFormat="1" ht="63" customHeight="1">
      <c r="A74" s="16"/>
      <c r="B74" s="189" t="str">
        <f>B15</f>
        <v>Numer ewidencyjny wniosku:</v>
      </c>
      <c r="C74" s="201">
        <f>D15</f>
        <v>0</v>
      </c>
      <c r="D74" s="365"/>
      <c r="E74" s="365"/>
      <c r="F74" s="17"/>
    </row>
    <row r="75" spans="1:11" ht="55.5" customHeight="1">
      <c r="B75" s="366" t="s">
        <v>90</v>
      </c>
      <c r="C75" s="366"/>
      <c r="D75" s="366"/>
      <c r="E75" s="366"/>
      <c r="F75" s="366"/>
      <c r="G75" s="366"/>
      <c r="H75" s="366"/>
      <c r="I75" s="366"/>
      <c r="J75" s="366"/>
    </row>
    <row r="76" spans="1:11" ht="90" customHeight="1">
      <c r="B76" s="367" t="s">
        <v>134</v>
      </c>
      <c r="C76" s="367"/>
      <c r="D76" s="367"/>
      <c r="E76" s="367"/>
      <c r="F76" s="367"/>
      <c r="G76" s="367"/>
      <c r="H76" s="367"/>
      <c r="I76" s="367"/>
      <c r="J76" s="367"/>
    </row>
    <row r="77" spans="1:11" ht="42" customHeight="1" thickBot="1">
      <c r="B77" s="77"/>
      <c r="C77" s="16"/>
      <c r="D77" s="78"/>
    </row>
    <row r="78" spans="1:11" ht="72.75" customHeight="1" thickTop="1">
      <c r="A78" s="416" t="s">
        <v>13</v>
      </c>
      <c r="B78" s="418" t="s">
        <v>14</v>
      </c>
      <c r="C78" s="419"/>
      <c r="D78" s="368" t="s">
        <v>16</v>
      </c>
      <c r="E78" s="368" t="s">
        <v>15</v>
      </c>
      <c r="F78" s="368" t="s">
        <v>43</v>
      </c>
      <c r="G78" s="430" t="s">
        <v>40</v>
      </c>
      <c r="H78" s="431"/>
      <c r="I78" s="418" t="s">
        <v>56</v>
      </c>
      <c r="J78" s="432"/>
      <c r="K78" s="220"/>
    </row>
    <row r="79" spans="1:11" s="39" customFormat="1" ht="115.5" customHeight="1" thickBot="1">
      <c r="A79" s="417"/>
      <c r="B79" s="420"/>
      <c r="C79" s="421"/>
      <c r="D79" s="369"/>
      <c r="E79" s="369"/>
      <c r="F79" s="369"/>
      <c r="G79" s="221" t="s">
        <v>44</v>
      </c>
      <c r="H79" s="222" t="s">
        <v>37</v>
      </c>
      <c r="I79" s="420"/>
      <c r="J79" s="433"/>
      <c r="K79" s="223"/>
    </row>
    <row r="80" spans="1:11" ht="116.25" customHeight="1" thickTop="1" thickBot="1">
      <c r="A80" s="224">
        <v>1</v>
      </c>
      <c r="B80" s="349" t="s">
        <v>148</v>
      </c>
      <c r="C80" s="350"/>
      <c r="D80" s="576" t="s">
        <v>195</v>
      </c>
      <c r="E80" s="225">
        <v>2</v>
      </c>
      <c r="F80" s="226">
        <v>18</v>
      </c>
      <c r="G80" s="227">
        <v>9</v>
      </c>
      <c r="H80" s="227">
        <f>IF((G80&lt;=9),E80*G80,"bład")</f>
        <v>18</v>
      </c>
      <c r="I80" s="360"/>
      <c r="J80" s="361"/>
      <c r="K80" s="220"/>
    </row>
    <row r="81" spans="1:11" ht="127.5" customHeight="1" thickTop="1">
      <c r="A81" s="224">
        <f>A80+1</f>
        <v>2</v>
      </c>
      <c r="B81" s="349" t="s">
        <v>150</v>
      </c>
      <c r="C81" s="350"/>
      <c r="D81" s="249" t="s">
        <v>87</v>
      </c>
      <c r="E81" s="228">
        <v>3</v>
      </c>
      <c r="F81" s="229">
        <v>12</v>
      </c>
      <c r="G81" s="230"/>
      <c r="H81" s="230">
        <f>IF((G81&lt;=4),E81*G81,"bład")</f>
        <v>0</v>
      </c>
      <c r="I81" s="329"/>
      <c r="J81" s="330"/>
      <c r="K81" s="220"/>
    </row>
    <row r="82" spans="1:11" ht="99" customHeight="1">
      <c r="A82" s="224">
        <f t="shared" ref="A82:A87" si="1">A81+1</f>
        <v>3</v>
      </c>
      <c r="B82" s="322" t="s">
        <v>151</v>
      </c>
      <c r="C82" s="323"/>
      <c r="D82" s="249" t="s">
        <v>87</v>
      </c>
      <c r="E82" s="228">
        <v>3</v>
      </c>
      <c r="F82" s="229">
        <v>12</v>
      </c>
      <c r="G82" s="230"/>
      <c r="H82" s="231">
        <f>IF((G82&lt;=4),E82*G82,"bład")</f>
        <v>0</v>
      </c>
      <c r="I82" s="324"/>
      <c r="J82" s="325"/>
      <c r="K82" s="220"/>
    </row>
    <row r="83" spans="1:11" ht="351" customHeight="1">
      <c r="A83" s="224">
        <f t="shared" si="1"/>
        <v>4</v>
      </c>
      <c r="B83" s="322" t="s">
        <v>152</v>
      </c>
      <c r="C83" s="323"/>
      <c r="D83" s="249" t="s">
        <v>87</v>
      </c>
      <c r="E83" s="228">
        <v>2</v>
      </c>
      <c r="F83" s="229">
        <v>8</v>
      </c>
      <c r="G83" s="230"/>
      <c r="H83" s="230">
        <f>IF((G83&lt;=4),E83*G83,"bład")</f>
        <v>0</v>
      </c>
      <c r="I83" s="326"/>
      <c r="J83" s="327"/>
      <c r="K83" s="220"/>
    </row>
    <row r="84" spans="1:11" ht="85.5" customHeight="1">
      <c r="A84" s="224">
        <f t="shared" si="1"/>
        <v>5</v>
      </c>
      <c r="B84" s="322" t="s">
        <v>153</v>
      </c>
      <c r="C84" s="323"/>
      <c r="D84" s="228" t="s">
        <v>154</v>
      </c>
      <c r="E84" s="228">
        <v>4</v>
      </c>
      <c r="F84" s="232">
        <v>8</v>
      </c>
      <c r="G84" s="230"/>
      <c r="H84" s="230">
        <f>IF((G84&lt;=2),E84*G84,"bład")</f>
        <v>0</v>
      </c>
      <c r="I84" s="326"/>
      <c r="J84" s="328"/>
      <c r="K84" s="220"/>
    </row>
    <row r="85" spans="1:11" ht="85.5" customHeight="1">
      <c r="A85" s="224">
        <f t="shared" si="1"/>
        <v>6</v>
      </c>
      <c r="B85" s="322" t="s">
        <v>86</v>
      </c>
      <c r="C85" s="323"/>
      <c r="D85" s="228" t="s">
        <v>88</v>
      </c>
      <c r="E85" s="228">
        <v>1</v>
      </c>
      <c r="F85" s="229">
        <v>4</v>
      </c>
      <c r="G85" s="230"/>
      <c r="H85" s="230">
        <f>IF((G85&lt;=4),E85*G85,"bład")</f>
        <v>0</v>
      </c>
      <c r="I85" s="329"/>
      <c r="J85" s="330"/>
      <c r="K85" s="220"/>
    </row>
    <row r="86" spans="1:11" ht="85.5" customHeight="1">
      <c r="A86" s="224">
        <f t="shared" si="1"/>
        <v>7</v>
      </c>
      <c r="B86" s="322" t="s">
        <v>155</v>
      </c>
      <c r="C86" s="323"/>
      <c r="D86" s="265" t="s">
        <v>156</v>
      </c>
      <c r="E86" s="228">
        <v>2</v>
      </c>
      <c r="F86" s="229">
        <v>6</v>
      </c>
      <c r="G86" s="230"/>
      <c r="H86" s="230">
        <f>IF((G86&lt;=3),E86*G86,"bład")</f>
        <v>0</v>
      </c>
      <c r="I86" s="329"/>
      <c r="J86" s="330"/>
      <c r="K86" s="220"/>
    </row>
    <row r="87" spans="1:11" ht="140.25" customHeight="1" thickBot="1">
      <c r="A87" s="224">
        <f t="shared" si="1"/>
        <v>8</v>
      </c>
      <c r="B87" s="322" t="s">
        <v>157</v>
      </c>
      <c r="C87" s="323"/>
      <c r="D87" s="228" t="s">
        <v>135</v>
      </c>
      <c r="E87" s="228">
        <v>2</v>
      </c>
      <c r="F87" s="229">
        <v>6</v>
      </c>
      <c r="G87" s="230"/>
      <c r="H87" s="230">
        <f>IF((G87&lt;=3),E87*G87,"bład")</f>
        <v>0</v>
      </c>
      <c r="I87" s="329"/>
      <c r="J87" s="330"/>
      <c r="K87" s="220"/>
    </row>
    <row r="88" spans="1:11" ht="105" customHeight="1" thickTop="1" thickBot="1">
      <c r="A88" s="233"/>
      <c r="B88" s="345" t="s">
        <v>17</v>
      </c>
      <c r="C88" s="346"/>
      <c r="D88" s="234"/>
      <c r="E88" s="234"/>
      <c r="F88" s="235">
        <f>SUM(F80:F87)</f>
        <v>74</v>
      </c>
      <c r="G88" s="234"/>
      <c r="H88" s="236">
        <f>SUM(H80:H87)</f>
        <v>18</v>
      </c>
      <c r="I88" s="345"/>
      <c r="J88" s="347"/>
      <c r="K88" s="220"/>
    </row>
    <row r="89" spans="1:11" ht="180" customHeight="1" thickTop="1">
      <c r="A89" s="237"/>
      <c r="B89" s="238" t="s">
        <v>42</v>
      </c>
      <c r="C89" s="239"/>
      <c r="D89" s="239"/>
      <c r="E89" s="239"/>
      <c r="F89" s="240"/>
      <c r="G89" s="239"/>
      <c r="H89" s="348" t="s">
        <v>45</v>
      </c>
      <c r="I89" s="348"/>
      <c r="J89" s="348"/>
      <c r="K89" s="220"/>
    </row>
    <row r="90" spans="1:11" s="18" customFormat="1" ht="79.5" customHeight="1" thickBot="1">
      <c r="A90" s="241"/>
      <c r="B90" s="242" t="str">
        <f>B15</f>
        <v>Numer ewidencyjny wniosku:</v>
      </c>
      <c r="C90" s="243">
        <f>D15</f>
        <v>0</v>
      </c>
      <c r="D90" s="321"/>
      <c r="E90" s="321"/>
      <c r="F90" s="244"/>
      <c r="G90" s="245"/>
      <c r="H90" s="245"/>
      <c r="I90" s="245"/>
      <c r="J90" s="245"/>
      <c r="K90" s="245"/>
    </row>
    <row r="91" spans="1:11" s="185" customFormat="1" ht="107.25" customHeight="1" thickTop="1" thickBot="1">
      <c r="A91" s="334" t="s">
        <v>97</v>
      </c>
      <c r="B91" s="335"/>
      <c r="C91" s="335"/>
      <c r="D91" s="335"/>
      <c r="E91" s="335"/>
      <c r="F91" s="335"/>
      <c r="G91" s="335"/>
      <c r="H91" s="335"/>
      <c r="I91" s="335"/>
      <c r="J91" s="335"/>
      <c r="K91" s="336"/>
    </row>
    <row r="92" spans="1:11" s="185" customFormat="1" ht="66" customHeight="1" thickTop="1">
      <c r="A92" s="210" t="s">
        <v>13</v>
      </c>
      <c r="B92" s="246" t="s">
        <v>14</v>
      </c>
      <c r="C92" s="337" t="s">
        <v>18</v>
      </c>
      <c r="D92" s="338"/>
      <c r="E92" s="338"/>
      <c r="F92" s="338"/>
      <c r="G92" s="338"/>
      <c r="H92" s="338"/>
      <c r="I92" s="338"/>
      <c r="J92" s="338"/>
      <c r="K92" s="339"/>
    </row>
    <row r="93" spans="1:11" s="247" customFormat="1" ht="195" customHeight="1">
      <c r="A93" s="313">
        <v>1</v>
      </c>
      <c r="B93" s="308" t="s">
        <v>160</v>
      </c>
      <c r="C93" s="310" t="s">
        <v>196</v>
      </c>
      <c r="D93" s="311"/>
      <c r="E93" s="311"/>
      <c r="F93" s="311"/>
      <c r="G93" s="311"/>
      <c r="H93" s="311"/>
      <c r="I93" s="311"/>
      <c r="J93" s="311"/>
      <c r="K93" s="312"/>
    </row>
    <row r="94" spans="1:11" s="247" customFormat="1" ht="239.25" customHeight="1">
      <c r="A94" s="314"/>
      <c r="B94" s="309"/>
      <c r="C94" s="310" t="s">
        <v>197</v>
      </c>
      <c r="D94" s="311"/>
      <c r="E94" s="311"/>
      <c r="F94" s="311"/>
      <c r="G94" s="311"/>
      <c r="H94" s="311"/>
      <c r="I94" s="311"/>
      <c r="J94" s="311"/>
      <c r="K94" s="312"/>
    </row>
    <row r="95" spans="1:11" s="185" customFormat="1" ht="288.75" customHeight="1">
      <c r="A95" s="313">
        <f>A93+1</f>
        <v>2</v>
      </c>
      <c r="B95" s="308" t="s">
        <v>150</v>
      </c>
      <c r="C95" s="310" t="s">
        <v>158</v>
      </c>
      <c r="D95" s="311"/>
      <c r="E95" s="311"/>
      <c r="F95" s="311"/>
      <c r="G95" s="311"/>
      <c r="H95" s="311"/>
      <c r="I95" s="311"/>
      <c r="J95" s="311"/>
      <c r="K95" s="312"/>
    </row>
    <row r="96" spans="1:11" s="219" customFormat="1" ht="264.75" customHeight="1">
      <c r="A96" s="314"/>
      <c r="B96" s="309"/>
      <c r="C96" s="342" t="s">
        <v>159</v>
      </c>
      <c r="D96" s="343"/>
      <c r="E96" s="343"/>
      <c r="F96" s="343"/>
      <c r="G96" s="343"/>
      <c r="H96" s="343"/>
      <c r="I96" s="343"/>
      <c r="J96" s="343"/>
      <c r="K96" s="344"/>
    </row>
    <row r="97" spans="1:13" s="247" customFormat="1" ht="302.25" customHeight="1">
      <c r="A97" s="313">
        <f>A95+1</f>
        <v>3</v>
      </c>
      <c r="B97" s="308" t="s">
        <v>162</v>
      </c>
      <c r="C97" s="310" t="s">
        <v>202</v>
      </c>
      <c r="D97" s="311"/>
      <c r="E97" s="311"/>
      <c r="F97" s="311"/>
      <c r="G97" s="311"/>
      <c r="H97" s="311"/>
      <c r="I97" s="311"/>
      <c r="J97" s="311"/>
      <c r="K97" s="312"/>
    </row>
    <row r="98" spans="1:13" ht="267.75" customHeight="1">
      <c r="A98" s="314"/>
      <c r="B98" s="309"/>
      <c r="C98" s="310" t="s">
        <v>203</v>
      </c>
      <c r="D98" s="311"/>
      <c r="E98" s="311"/>
      <c r="F98" s="311"/>
      <c r="G98" s="311"/>
      <c r="H98" s="311"/>
      <c r="I98" s="311"/>
      <c r="J98" s="311"/>
      <c r="K98" s="312"/>
    </row>
    <row r="99" spans="1:13" ht="393.75" customHeight="1">
      <c r="A99" s="313">
        <f>A97+1</f>
        <v>4</v>
      </c>
      <c r="B99" s="308" t="s">
        <v>198</v>
      </c>
      <c r="C99" s="315" t="s">
        <v>199</v>
      </c>
      <c r="D99" s="316"/>
      <c r="E99" s="316"/>
      <c r="F99" s="316"/>
      <c r="G99" s="316"/>
      <c r="H99" s="316"/>
      <c r="I99" s="316"/>
      <c r="J99" s="316"/>
      <c r="K99" s="317"/>
    </row>
    <row r="100" spans="1:13" ht="315" customHeight="1">
      <c r="A100" s="314"/>
      <c r="B100" s="309"/>
      <c r="C100" s="315" t="s">
        <v>200</v>
      </c>
      <c r="D100" s="316"/>
      <c r="E100" s="316"/>
      <c r="F100" s="316"/>
      <c r="G100" s="316"/>
      <c r="H100" s="316"/>
      <c r="I100" s="316"/>
      <c r="J100" s="316"/>
      <c r="K100" s="317"/>
    </row>
    <row r="101" spans="1:13" s="18" customFormat="1" ht="151.5" customHeight="1">
      <c r="A101" s="224">
        <f>A99+1</f>
        <v>5</v>
      </c>
      <c r="B101" s="248" t="s">
        <v>153</v>
      </c>
      <c r="C101" s="340" t="s">
        <v>167</v>
      </c>
      <c r="D101" s="340"/>
      <c r="E101" s="340"/>
      <c r="F101" s="340"/>
      <c r="G101" s="340"/>
      <c r="H101" s="340"/>
      <c r="I101" s="340"/>
      <c r="J101" s="340"/>
      <c r="K101" s="341"/>
    </row>
    <row r="102" spans="1:13" s="18" customFormat="1" ht="144" customHeight="1">
      <c r="A102" s="209">
        <f>A101+1</f>
        <v>6</v>
      </c>
      <c r="B102" s="304" t="s">
        <v>168</v>
      </c>
      <c r="C102" s="340" t="s">
        <v>169</v>
      </c>
      <c r="D102" s="340"/>
      <c r="E102" s="340"/>
      <c r="F102" s="340"/>
      <c r="G102" s="340"/>
      <c r="H102" s="340"/>
      <c r="I102" s="340"/>
      <c r="J102" s="340"/>
      <c r="K102" s="341"/>
    </row>
    <row r="103" spans="1:13" s="18" customFormat="1" ht="148.5" customHeight="1">
      <c r="A103" s="224">
        <f>A102+1</f>
        <v>7</v>
      </c>
      <c r="B103" s="248" t="s">
        <v>155</v>
      </c>
      <c r="C103" s="340" t="s">
        <v>201</v>
      </c>
      <c r="D103" s="340"/>
      <c r="E103" s="340"/>
      <c r="F103" s="340"/>
      <c r="G103" s="340"/>
      <c r="H103" s="340"/>
      <c r="I103" s="340"/>
      <c r="J103" s="340"/>
      <c r="K103" s="341"/>
    </row>
    <row r="104" spans="1:13" s="18" customFormat="1" ht="271.5" customHeight="1">
      <c r="A104" s="313">
        <f t="shared" ref="A104" si="2">A103+1</f>
        <v>8</v>
      </c>
      <c r="B104" s="308" t="s">
        <v>157</v>
      </c>
      <c r="C104" s="340" t="s">
        <v>171</v>
      </c>
      <c r="D104" s="340"/>
      <c r="E104" s="340"/>
      <c r="F104" s="340"/>
      <c r="G104" s="340"/>
      <c r="H104" s="340"/>
      <c r="I104" s="340"/>
      <c r="J104" s="340"/>
      <c r="K104" s="341"/>
    </row>
    <row r="105" spans="1:13" s="18" customFormat="1" ht="277.5" customHeight="1">
      <c r="A105" s="314"/>
      <c r="B105" s="309"/>
      <c r="C105" s="340" t="s">
        <v>172</v>
      </c>
      <c r="D105" s="340"/>
      <c r="E105" s="340"/>
      <c r="F105" s="340"/>
      <c r="G105" s="340"/>
      <c r="H105" s="340"/>
      <c r="I105" s="340"/>
      <c r="J105" s="340"/>
      <c r="K105" s="341"/>
    </row>
    <row r="106" spans="1:13" ht="57.75" customHeight="1">
      <c r="A106" s="190"/>
      <c r="B106" s="181"/>
      <c r="C106" s="161"/>
      <c r="D106" s="161"/>
      <c r="E106" s="161"/>
      <c r="F106" s="161"/>
      <c r="G106" s="161"/>
      <c r="H106" s="161"/>
      <c r="I106" s="161"/>
      <c r="J106" s="161"/>
      <c r="K106" s="161"/>
    </row>
    <row r="107" spans="1:13" ht="76.5" customHeight="1">
      <c r="A107" s="331" t="str">
        <f>B15</f>
        <v>Numer ewidencyjny wniosku:</v>
      </c>
      <c r="B107" s="331"/>
      <c r="C107" s="198">
        <f>D15</f>
        <v>0</v>
      </c>
      <c r="D107" s="161"/>
      <c r="E107" s="161"/>
      <c r="F107" s="161"/>
      <c r="G107" s="161"/>
      <c r="H107" s="161"/>
      <c r="I107" s="161"/>
      <c r="J107" s="161"/>
      <c r="K107" s="161"/>
    </row>
    <row r="108" spans="1:13" ht="46.5">
      <c r="B108" s="332" t="s">
        <v>91</v>
      </c>
      <c r="C108" s="332"/>
      <c r="D108" s="332"/>
      <c r="E108" s="332"/>
      <c r="F108" s="332"/>
      <c r="G108" s="332"/>
      <c r="H108" s="332"/>
      <c r="I108" s="332"/>
      <c r="J108" s="332"/>
      <c r="K108" s="332"/>
      <c r="L108" s="185"/>
      <c r="M108" s="185"/>
    </row>
    <row r="109" spans="1:13">
      <c r="B109" s="79"/>
      <c r="C109" s="80"/>
      <c r="D109" s="80"/>
      <c r="E109" s="81"/>
      <c r="F109" s="81"/>
      <c r="G109" s="81"/>
      <c r="H109" s="81"/>
      <c r="I109" s="81"/>
      <c r="J109" s="81"/>
      <c r="K109" s="185"/>
      <c r="L109" s="185"/>
      <c r="M109" s="185"/>
    </row>
    <row r="110" spans="1:13">
      <c r="B110" s="82"/>
      <c r="C110" s="82"/>
      <c r="D110" s="82"/>
      <c r="J110" s="185"/>
      <c r="K110" s="185"/>
      <c r="L110" s="185"/>
      <c r="M110" s="185"/>
    </row>
    <row r="111" spans="1:13">
      <c r="D111" s="83"/>
    </row>
    <row r="112" spans="1:13">
      <c r="D112" s="83"/>
    </row>
    <row r="113" spans="1:13" ht="28.5">
      <c r="A113" s="319"/>
      <c r="B113" s="320"/>
      <c r="C113" s="40"/>
      <c r="D113" s="189"/>
      <c r="E113" s="333"/>
      <c r="F113" s="333"/>
      <c r="G113" s="333"/>
      <c r="H113" s="333"/>
      <c r="I113" s="333"/>
      <c r="J113" s="43"/>
      <c r="K113" s="18"/>
      <c r="L113" s="18"/>
      <c r="M113" s="18"/>
    </row>
    <row r="114" spans="1:13" ht="28.5">
      <c r="A114" s="44"/>
      <c r="B114" s="41"/>
      <c r="C114" s="45"/>
      <c r="D114" s="189"/>
      <c r="E114" s="189"/>
      <c r="F114" s="189"/>
      <c r="G114" s="189"/>
      <c r="H114" s="189"/>
      <c r="I114" s="189"/>
      <c r="J114" s="46"/>
      <c r="K114" s="18"/>
      <c r="L114" s="18"/>
      <c r="M114" s="18"/>
    </row>
    <row r="135" spans="1:10" ht="28.5">
      <c r="B135" s="319"/>
      <c r="C135" s="320"/>
      <c r="E135" s="189"/>
      <c r="J135" s="43"/>
    </row>
    <row r="137" spans="1:10" ht="28.5">
      <c r="A137" s="44"/>
    </row>
    <row r="150" spans="1:10" ht="57">
      <c r="B150" s="319" t="s">
        <v>38</v>
      </c>
      <c r="C150" s="320"/>
      <c r="D150" s="68"/>
      <c r="E150" s="189" t="s">
        <v>39</v>
      </c>
      <c r="J150" s="43" t="s">
        <v>50</v>
      </c>
    </row>
    <row r="152" spans="1:10" ht="28.5">
      <c r="A152" s="44" t="s">
        <v>42</v>
      </c>
    </row>
  </sheetData>
  <sheetProtection selectLockedCells="1" autoFilter="0" selectUnlockedCells="1"/>
  <protectedRanges>
    <protectedRange sqref="A9:J14 A15:D15 F15:J15" name="Rozstęp1_1"/>
    <protectedRange sqref="H43:I51 H53:I59" name="Zakres9"/>
    <protectedRange sqref="A69:J74" name="Zakres8"/>
    <protectedRange sqref="H61:J65" name="Zakres7"/>
    <protectedRange sqref="H40:I41" name="Zakres6"/>
    <protectedRange sqref="I80:J87" name="Rozstęp4"/>
    <protectedRange sqref="A108:K114 B135:C135 A137 E135 J135 B150:C150 E150 J150 A152" name="Rozstęp3"/>
    <protectedRange sqref="B21 A16:A34 D16:J34 B16:C20 B22:C34" name="Rozstęp1"/>
    <protectedRange sqref="G80:G87" name="Rozstęp2"/>
    <protectedRange sqref="H40:I41" name="Zakres5"/>
  </protectedRanges>
  <mergeCells count="164">
    <mergeCell ref="G15:I15"/>
    <mergeCell ref="G78:H78"/>
    <mergeCell ref="I78:J79"/>
    <mergeCell ref="B49:C49"/>
    <mergeCell ref="D49:G49"/>
    <mergeCell ref="B44:C44"/>
    <mergeCell ref="D44:G44"/>
    <mergeCell ref="B45:C45"/>
    <mergeCell ref="D45:G45"/>
    <mergeCell ref="B46:C46"/>
    <mergeCell ref="D46:G46"/>
    <mergeCell ref="F66:G66"/>
    <mergeCell ref="H66:J66"/>
    <mergeCell ref="D67:E67"/>
    <mergeCell ref="A68:J68"/>
    <mergeCell ref="F70:G70"/>
    <mergeCell ref="B50:J50"/>
    <mergeCell ref="B51:J51"/>
    <mergeCell ref="B52:C52"/>
    <mergeCell ref="D52:G52"/>
    <mergeCell ref="B53:C53"/>
    <mergeCell ref="D53:G53"/>
    <mergeCell ref="H61:I61"/>
    <mergeCell ref="B62:G62"/>
    <mergeCell ref="D13:E13"/>
    <mergeCell ref="B14:C14"/>
    <mergeCell ref="D14:E14"/>
    <mergeCell ref="A16:D16"/>
    <mergeCell ref="A78:A79"/>
    <mergeCell ref="B78:C79"/>
    <mergeCell ref="D78:D79"/>
    <mergeCell ref="E78:E79"/>
    <mergeCell ref="B71:C71"/>
    <mergeCell ref="D71:E71"/>
    <mergeCell ref="D24:H24"/>
    <mergeCell ref="B25:J25"/>
    <mergeCell ref="B26:J26"/>
    <mergeCell ref="B27:J27"/>
    <mergeCell ref="B28:J28"/>
    <mergeCell ref="B21:C21"/>
    <mergeCell ref="D21:J21"/>
    <mergeCell ref="B43:C43"/>
    <mergeCell ref="D43:G43"/>
    <mergeCell ref="D23:H23"/>
    <mergeCell ref="B47:C47"/>
    <mergeCell ref="D47:G47"/>
    <mergeCell ref="B48:C48"/>
    <mergeCell ref="D48:G48"/>
    <mergeCell ref="A1:XFD1"/>
    <mergeCell ref="A2:J2"/>
    <mergeCell ref="D4:J4"/>
    <mergeCell ref="B5:C5"/>
    <mergeCell ref="D5:J5"/>
    <mergeCell ref="B9:C9"/>
    <mergeCell ref="D9:J9"/>
    <mergeCell ref="D10:E10"/>
    <mergeCell ref="B6:C6"/>
    <mergeCell ref="D6:J6"/>
    <mergeCell ref="B7:C7"/>
    <mergeCell ref="D7:J7"/>
    <mergeCell ref="B8:C8"/>
    <mergeCell ref="D8:J8"/>
    <mergeCell ref="D11:E11"/>
    <mergeCell ref="D12:E12"/>
    <mergeCell ref="D15:E15"/>
    <mergeCell ref="A17:J17"/>
    <mergeCell ref="D18:I18"/>
    <mergeCell ref="D19:J19"/>
    <mergeCell ref="B41:C41"/>
    <mergeCell ref="D41:G41"/>
    <mergeCell ref="B42:C42"/>
    <mergeCell ref="D42:G42"/>
    <mergeCell ref="D34:E34"/>
    <mergeCell ref="A35:J35"/>
    <mergeCell ref="B37:J37"/>
    <mergeCell ref="A38:J38"/>
    <mergeCell ref="D39:G39"/>
    <mergeCell ref="B40:C40"/>
    <mergeCell ref="D40:G40"/>
    <mergeCell ref="B29:J29"/>
    <mergeCell ref="B30:J30"/>
    <mergeCell ref="B31:J31"/>
    <mergeCell ref="B32:J32"/>
    <mergeCell ref="C33:D33"/>
    <mergeCell ref="E33:F33"/>
    <mergeCell ref="H33:J33"/>
    <mergeCell ref="H62:I62"/>
    <mergeCell ref="B54:C54"/>
    <mergeCell ref="D54:G54"/>
    <mergeCell ref="B55:C55"/>
    <mergeCell ref="D55:G55"/>
    <mergeCell ref="B60:G60"/>
    <mergeCell ref="B61:G61"/>
    <mergeCell ref="B57:C57"/>
    <mergeCell ref="B58:C58"/>
    <mergeCell ref="D58:G58"/>
    <mergeCell ref="B59:C59"/>
    <mergeCell ref="D59:G59"/>
    <mergeCell ref="B56:C56"/>
    <mergeCell ref="D56:G56"/>
    <mergeCell ref="D57:G57"/>
    <mergeCell ref="B81:C81"/>
    <mergeCell ref="I81:J81"/>
    <mergeCell ref="C72:G72"/>
    <mergeCell ref="B63:G63"/>
    <mergeCell ref="H63:I63"/>
    <mergeCell ref="B64:G64"/>
    <mergeCell ref="H64:I64"/>
    <mergeCell ref="B80:C80"/>
    <mergeCell ref="I80:J80"/>
    <mergeCell ref="F73:G73"/>
    <mergeCell ref="H73:J73"/>
    <mergeCell ref="D74:E74"/>
    <mergeCell ref="B75:J75"/>
    <mergeCell ref="B76:J76"/>
    <mergeCell ref="F78:F79"/>
    <mergeCell ref="B150:C150"/>
    <mergeCell ref="A107:B107"/>
    <mergeCell ref="B108:K108"/>
    <mergeCell ref="A113:B113"/>
    <mergeCell ref="E113:I113"/>
    <mergeCell ref="A91:K91"/>
    <mergeCell ref="C92:K92"/>
    <mergeCell ref="C95:K95"/>
    <mergeCell ref="C98:K98"/>
    <mergeCell ref="C100:K100"/>
    <mergeCell ref="C101:K101"/>
    <mergeCell ref="C102:K102"/>
    <mergeCell ref="C103:K103"/>
    <mergeCell ref="C104:K104"/>
    <mergeCell ref="C105:K105"/>
    <mergeCell ref="B95:B96"/>
    <mergeCell ref="A95:A96"/>
    <mergeCell ref="A104:A105"/>
    <mergeCell ref="B104:B105"/>
    <mergeCell ref="C96:K96"/>
    <mergeCell ref="A93:A94"/>
    <mergeCell ref="B93:B94"/>
    <mergeCell ref="C93:K93"/>
    <mergeCell ref="C94:K94"/>
    <mergeCell ref="B97:B98"/>
    <mergeCell ref="C97:K97"/>
    <mergeCell ref="A97:A98"/>
    <mergeCell ref="A99:A100"/>
    <mergeCell ref="B99:B100"/>
    <mergeCell ref="C99:K99"/>
    <mergeCell ref="B65:J65"/>
    <mergeCell ref="B135:C135"/>
    <mergeCell ref="D90:E90"/>
    <mergeCell ref="B82:C82"/>
    <mergeCell ref="I82:J82"/>
    <mergeCell ref="B83:C83"/>
    <mergeCell ref="I83:J83"/>
    <mergeCell ref="B84:C84"/>
    <mergeCell ref="I84:J84"/>
    <mergeCell ref="B86:C86"/>
    <mergeCell ref="I86:J86"/>
    <mergeCell ref="B87:C87"/>
    <mergeCell ref="I87:J87"/>
    <mergeCell ref="B85:C85"/>
    <mergeCell ref="I85:J85"/>
    <mergeCell ref="B88:C88"/>
    <mergeCell ref="I88:J88"/>
    <mergeCell ref="H89:J89"/>
  </mergeCells>
  <printOptions horizontalCentered="1" verticalCentered="1"/>
  <pageMargins left="0.15748031496062992" right="0.19685039370078741" top="0.51181102362204722" bottom="0.59055118110236227" header="0.31496062992125984" footer="0.31496062992125984"/>
  <pageSetup paperSize="9" scale="23" fitToHeight="20" orientation="landscape" r:id="rId1"/>
  <headerFooter>
    <oddHeader xml:space="preserve">&amp;L&amp;"Arial,Pogrubiony"&amp;22
&amp;C&amp;G&amp;R&amp;"Arial,Pogrubiony"&amp;20Wzór Karty Oceny Merytorycznej dla Działania 7.3 RPOWŚ 2014-2020&amp;"Arial,Normalny"&amp;10
</oddHeader>
    <oddFooter xml:space="preserve">&amp;C&amp;18Strona &amp;P z &amp;N
 </oddFooter>
  </headerFooter>
  <rowBreaks count="7" manualBreakCount="7">
    <brk id="33" max="12" man="1"/>
    <brk id="49" max="12" man="1"/>
    <brk id="66" max="12" man="1"/>
    <brk id="74" max="12" man="1"/>
    <brk id="89" max="12" man="1"/>
    <brk id="96" max="12" man="1"/>
    <brk id="103" max="12" man="1"/>
  </rowBreaks>
  <drawing r:id="rId2"/>
  <legacyDrawingHF r:id="rId3"/>
</worksheet>
</file>

<file path=xl/worksheets/sheet2.xml><?xml version="1.0" encoding="utf-8"?>
<worksheet xmlns="http://schemas.openxmlformats.org/spreadsheetml/2006/main" xmlns:r="http://schemas.openxmlformats.org/officeDocument/2006/relationships">
  <dimension ref="A1:O152"/>
  <sheetViews>
    <sheetView view="pageBreakPreview" topLeftCell="A76" zoomScale="40" zoomScaleNormal="40" zoomScaleSheetLayoutView="40" zoomScalePageLayoutView="42" workbookViewId="0">
      <selection activeCell="D80" sqref="D80"/>
    </sheetView>
  </sheetViews>
  <sheetFormatPr defaultRowHeight="26.25"/>
  <cols>
    <col min="1" max="1" width="14" style="60" customWidth="1"/>
    <col min="2" max="2" width="66.7109375" style="257" customWidth="1"/>
    <col min="3" max="3" width="54.42578125" style="257" customWidth="1"/>
    <col min="4" max="4" width="34.28515625" style="257" customWidth="1"/>
    <col min="5" max="5" width="43" style="257" customWidth="1"/>
    <col min="6" max="6" width="21.42578125" style="257" customWidth="1"/>
    <col min="7" max="7" width="97.42578125" style="4" customWidth="1"/>
    <col min="8" max="8" width="27.7109375" style="4" customWidth="1"/>
    <col min="9" max="9" width="33.28515625" style="4" customWidth="1"/>
    <col min="10" max="10" width="45.7109375" style="4" customWidth="1"/>
    <col min="11" max="16384" width="9.140625" style="4"/>
  </cols>
  <sheetData>
    <row r="1" spans="1:15" s="402" customFormat="1" ht="73.5" customHeight="1"/>
    <row r="2" spans="1:15" s="18" customFormat="1" ht="132.75" customHeight="1">
      <c r="A2" s="403" t="s">
        <v>81</v>
      </c>
      <c r="B2" s="403"/>
      <c r="C2" s="403"/>
      <c r="D2" s="403"/>
      <c r="E2" s="403"/>
      <c r="F2" s="403"/>
      <c r="G2" s="403"/>
      <c r="H2" s="403"/>
      <c r="I2" s="403"/>
      <c r="J2" s="403"/>
    </row>
    <row r="3" spans="1:15" s="18" customFormat="1" ht="81" customHeight="1">
      <c r="A3" s="254"/>
      <c r="B3" s="254"/>
      <c r="C3" s="254"/>
      <c r="D3" s="254"/>
      <c r="E3" s="254"/>
      <c r="F3" s="254"/>
      <c r="G3" s="254"/>
      <c r="H3" s="254"/>
      <c r="I3" s="254"/>
      <c r="J3" s="254"/>
    </row>
    <row r="4" spans="1:15" s="18" customFormat="1" ht="151.5" customHeight="1">
      <c r="A4" s="59"/>
      <c r="B4" s="404" t="s">
        <v>82</v>
      </c>
      <c r="C4" s="404"/>
      <c r="D4" s="404" t="str">
        <f>'Oceniający 1 '!D4:J4</f>
        <v>9a: Inwestycje w infrastrukturę zdrowotną i społeczną, które przyczyniają się do rozwoju krajowego, regionalnego i lokalnego, zmniejszania nierówności w zakresie stanu zdrowia, promowanie włączenia społecznego poprzez lepszy dostęp do usług społecznych, kulturalnych i rekreacyjnych, oraz przejścia z usług instytucjonalnych na usługi na poziomie społeczności lokalnych</v>
      </c>
      <c r="E4" s="404"/>
      <c r="F4" s="404"/>
      <c r="G4" s="404"/>
      <c r="H4" s="404"/>
      <c r="I4" s="404"/>
      <c r="J4" s="404"/>
    </row>
    <row r="5" spans="1:15" s="18" customFormat="1" ht="83.25" customHeight="1">
      <c r="A5" s="16"/>
      <c r="B5" s="405" t="s">
        <v>48</v>
      </c>
      <c r="C5" s="405"/>
      <c r="D5" s="406" t="s">
        <v>131</v>
      </c>
      <c r="E5" s="406"/>
      <c r="F5" s="406"/>
      <c r="G5" s="406"/>
      <c r="H5" s="406"/>
      <c r="I5" s="406"/>
      <c r="J5" s="406"/>
    </row>
    <row r="6" spans="1:15" s="18" customFormat="1" ht="81.75" customHeight="1">
      <c r="A6" s="16"/>
      <c r="B6" s="405" t="s">
        <v>49</v>
      </c>
      <c r="C6" s="405"/>
      <c r="D6" s="410" t="s">
        <v>132</v>
      </c>
      <c r="E6" s="410"/>
      <c r="F6" s="410"/>
      <c r="G6" s="410"/>
      <c r="H6" s="410"/>
      <c r="I6" s="410"/>
      <c r="J6" s="410"/>
    </row>
    <row r="7" spans="1:15" s="18" customFormat="1" ht="305.25" customHeight="1">
      <c r="A7" s="16"/>
      <c r="B7" s="405" t="s">
        <v>52</v>
      </c>
      <c r="C7" s="405"/>
      <c r="D7" s="411" t="s">
        <v>136</v>
      </c>
      <c r="E7" s="411"/>
      <c r="F7" s="411"/>
      <c r="G7" s="411"/>
      <c r="H7" s="411"/>
      <c r="I7" s="411"/>
      <c r="J7" s="411"/>
    </row>
    <row r="8" spans="1:15" s="18" customFormat="1" ht="84" customHeight="1">
      <c r="A8" s="32"/>
      <c r="B8" s="407" t="s">
        <v>83</v>
      </c>
      <c r="C8" s="407"/>
      <c r="D8" s="412"/>
      <c r="E8" s="412"/>
      <c r="F8" s="412"/>
      <c r="G8" s="412"/>
      <c r="H8" s="412"/>
      <c r="I8" s="412"/>
      <c r="J8" s="412"/>
      <c r="K8" s="35"/>
    </row>
    <row r="9" spans="1:15" s="35" customFormat="1" ht="87" customHeight="1">
      <c r="A9" s="32"/>
      <c r="B9" s="407" t="s">
        <v>41</v>
      </c>
      <c r="C9" s="407"/>
      <c r="D9" s="408"/>
      <c r="E9" s="408"/>
      <c r="F9" s="408"/>
      <c r="G9" s="408"/>
      <c r="H9" s="408"/>
      <c r="I9" s="408"/>
      <c r="J9" s="409"/>
    </row>
    <row r="10" spans="1:15" ht="80.25" customHeight="1">
      <c r="B10" s="94" t="s">
        <v>1</v>
      </c>
      <c r="C10" s="95"/>
      <c r="D10" s="378"/>
      <c r="E10" s="378"/>
      <c r="F10" s="3"/>
      <c r="G10" s="191"/>
      <c r="H10" s="191"/>
      <c r="I10" s="191"/>
    </row>
    <row r="11" spans="1:15" ht="97.5" customHeight="1">
      <c r="B11" s="94" t="s">
        <v>84</v>
      </c>
      <c r="C11" s="95"/>
      <c r="D11" s="378"/>
      <c r="E11" s="378"/>
      <c r="F11" s="191"/>
      <c r="G11" s="191"/>
      <c r="H11" s="191"/>
      <c r="I11" s="191"/>
    </row>
    <row r="12" spans="1:15" ht="102" customHeight="1">
      <c r="B12" s="94" t="s">
        <v>127</v>
      </c>
      <c r="C12" s="96"/>
      <c r="D12" s="378"/>
      <c r="E12" s="378"/>
      <c r="F12" s="6"/>
      <c r="G12" s="7"/>
      <c r="H12" s="8"/>
      <c r="I12" s="9"/>
    </row>
    <row r="13" spans="1:15" ht="102" customHeight="1">
      <c r="B13" s="94" t="str">
        <f>'[1]Oceniający 1'!$B$13</f>
        <v xml:space="preserve">- w tym EFRR: </v>
      </c>
      <c r="C13" s="96"/>
      <c r="D13" s="413"/>
      <c r="E13" s="413"/>
      <c r="F13" s="6"/>
      <c r="G13" s="7"/>
      <c r="H13" s="8"/>
      <c r="I13" s="9"/>
    </row>
    <row r="14" spans="1:15" ht="61.5" customHeight="1">
      <c r="B14" s="414"/>
      <c r="C14" s="414"/>
      <c r="D14" s="413"/>
      <c r="E14" s="413"/>
      <c r="F14" s="6"/>
      <c r="G14" s="7"/>
      <c r="H14" s="8"/>
      <c r="I14" s="9"/>
    </row>
    <row r="15" spans="1:15" ht="66" customHeight="1">
      <c r="B15" s="36" t="s">
        <v>118</v>
      </c>
      <c r="C15" s="36"/>
      <c r="D15" s="379"/>
      <c r="E15" s="379"/>
      <c r="F15" s="11"/>
      <c r="G15" s="429" t="s">
        <v>124</v>
      </c>
      <c r="H15" s="429"/>
      <c r="I15" s="429"/>
      <c r="J15" s="257"/>
      <c r="K15" s="257"/>
    </row>
    <row r="16" spans="1:15" s="257" customFormat="1" ht="101.25" hidden="1" customHeight="1">
      <c r="A16" s="415" t="str">
        <f>B15</f>
        <v>Numer ewidencyjny wniosku:</v>
      </c>
      <c r="B16" s="415"/>
      <c r="C16" s="415"/>
      <c r="D16" s="415"/>
      <c r="E16" s="62">
        <f>D15</f>
        <v>0</v>
      </c>
      <c r="F16" s="63">
        <f>F15</f>
        <v>0</v>
      </c>
      <c r="H16" s="18"/>
      <c r="I16" s="13"/>
      <c r="J16" s="64"/>
      <c r="K16" s="61"/>
      <c r="L16" s="61"/>
      <c r="M16" s="61"/>
      <c r="N16" s="61"/>
      <c r="O16" s="61"/>
    </row>
    <row r="17" spans="1:10" s="257" customFormat="1" ht="123.75" hidden="1" customHeight="1">
      <c r="A17" s="380" t="s">
        <v>51</v>
      </c>
      <c r="B17" s="380"/>
      <c r="C17" s="380"/>
      <c r="D17" s="380"/>
      <c r="E17" s="380"/>
      <c r="F17" s="380"/>
      <c r="G17" s="380"/>
      <c r="H17" s="380"/>
      <c r="I17" s="380"/>
      <c r="J17" s="380"/>
    </row>
    <row r="18" spans="1:10" s="257" customFormat="1" ht="61.5" hidden="1" customHeight="1">
      <c r="A18" s="65" t="str">
        <f>B5</f>
        <v>OŚ PRIORYTETOWA:</v>
      </c>
      <c r="C18" s="264" t="str">
        <f>D5</f>
        <v>7. Sprawne usługi publiczne</v>
      </c>
      <c r="D18" s="381">
        <f>E5</f>
        <v>0</v>
      </c>
      <c r="E18" s="381"/>
      <c r="F18" s="381"/>
      <c r="G18" s="381"/>
      <c r="H18" s="381"/>
      <c r="I18" s="381"/>
    </row>
    <row r="19" spans="1:10" s="257" customFormat="1" ht="52.5" hidden="1" customHeight="1">
      <c r="A19" s="60"/>
      <c r="B19" s="66" t="s">
        <v>41</v>
      </c>
      <c r="C19" s="67"/>
      <c r="D19" s="382">
        <f>D9</f>
        <v>0</v>
      </c>
      <c r="E19" s="382"/>
      <c r="F19" s="382"/>
      <c r="G19" s="382"/>
      <c r="H19" s="382"/>
      <c r="I19" s="382"/>
      <c r="J19" s="383"/>
    </row>
    <row r="20" spans="1:10" s="257" customFormat="1" hidden="1">
      <c r="A20" s="60"/>
      <c r="B20" s="67"/>
      <c r="C20" s="12"/>
      <c r="D20" s="12"/>
      <c r="G20" s="4"/>
      <c r="H20" s="4"/>
      <c r="I20" s="4"/>
    </row>
    <row r="21" spans="1:10" ht="35.25" hidden="1" customHeight="1">
      <c r="B21" s="426" t="s">
        <v>54</v>
      </c>
      <c r="C21" s="426"/>
      <c r="D21" s="427" t="e">
        <f>#REF!</f>
        <v>#REF!</v>
      </c>
      <c r="E21" s="427"/>
      <c r="F21" s="427"/>
      <c r="G21" s="427"/>
      <c r="H21" s="427"/>
      <c r="I21" s="427"/>
      <c r="J21" s="428"/>
    </row>
    <row r="22" spans="1:10" ht="40.5" hidden="1" customHeight="1">
      <c r="B22" s="68" t="s">
        <v>28</v>
      </c>
      <c r="C22" s="12"/>
    </row>
    <row r="23" spans="1:10" ht="54.75" hidden="1" customHeight="1">
      <c r="B23" s="44" t="s">
        <v>29</v>
      </c>
      <c r="C23" s="256"/>
      <c r="D23" s="424"/>
      <c r="E23" s="383"/>
      <c r="F23" s="383"/>
      <c r="G23" s="383"/>
      <c r="H23" s="383"/>
      <c r="I23" s="69"/>
      <c r="J23" s="69"/>
    </row>
    <row r="24" spans="1:10" s="18" customFormat="1" ht="67.5" hidden="1" customHeight="1">
      <c r="A24" s="16"/>
      <c r="B24" s="44" t="s">
        <v>30</v>
      </c>
      <c r="C24" s="70"/>
      <c r="D24" s="424"/>
      <c r="E24" s="383"/>
      <c r="F24" s="383"/>
      <c r="G24" s="383"/>
      <c r="H24" s="383"/>
      <c r="I24" s="70"/>
      <c r="J24" s="70"/>
    </row>
    <row r="25" spans="1:10" ht="47.25" hidden="1" customHeight="1">
      <c r="B25" s="425" t="s">
        <v>5</v>
      </c>
      <c r="C25" s="425"/>
      <c r="D25" s="425"/>
      <c r="E25" s="425"/>
      <c r="F25" s="425"/>
      <c r="G25" s="425"/>
      <c r="H25" s="425"/>
      <c r="I25" s="425"/>
      <c r="J25" s="425"/>
    </row>
    <row r="26" spans="1:10" ht="96" hidden="1" customHeight="1">
      <c r="A26" s="71" t="s">
        <v>19</v>
      </c>
      <c r="B26" s="398" t="s">
        <v>204</v>
      </c>
      <c r="C26" s="398"/>
      <c r="D26" s="398"/>
      <c r="E26" s="398"/>
      <c r="F26" s="398"/>
      <c r="G26" s="398"/>
      <c r="H26" s="398"/>
      <c r="I26" s="398"/>
      <c r="J26" s="398"/>
    </row>
    <row r="27" spans="1:10" ht="116.25" hidden="1" customHeight="1">
      <c r="A27" s="71" t="s">
        <v>20</v>
      </c>
      <c r="B27" s="398" t="s">
        <v>2</v>
      </c>
      <c r="C27" s="398"/>
      <c r="D27" s="398"/>
      <c r="E27" s="398"/>
      <c r="F27" s="398"/>
      <c r="G27" s="398"/>
      <c r="H27" s="398"/>
      <c r="I27" s="398"/>
      <c r="J27" s="398"/>
    </row>
    <row r="28" spans="1:10" ht="93.75" hidden="1" customHeight="1">
      <c r="A28" s="71" t="s">
        <v>21</v>
      </c>
      <c r="B28" s="398" t="s">
        <v>3</v>
      </c>
      <c r="C28" s="398"/>
      <c r="D28" s="398"/>
      <c r="E28" s="398"/>
      <c r="F28" s="398"/>
      <c r="G28" s="398"/>
      <c r="H28" s="398"/>
      <c r="I28" s="398"/>
      <c r="J28" s="398"/>
    </row>
    <row r="29" spans="1:10" ht="83.25" hidden="1" customHeight="1">
      <c r="A29" s="71" t="s">
        <v>22</v>
      </c>
      <c r="B29" s="398" t="s">
        <v>4</v>
      </c>
      <c r="C29" s="398"/>
      <c r="D29" s="398"/>
      <c r="E29" s="398"/>
      <c r="F29" s="398"/>
      <c r="G29" s="398"/>
      <c r="H29" s="398"/>
      <c r="I29" s="398"/>
      <c r="J29" s="398"/>
    </row>
    <row r="30" spans="1:10" ht="56.25" hidden="1" customHeight="1">
      <c r="A30" s="71" t="s">
        <v>23</v>
      </c>
      <c r="B30" s="398" t="s">
        <v>26</v>
      </c>
      <c r="C30" s="398"/>
      <c r="D30" s="398"/>
      <c r="E30" s="398"/>
      <c r="F30" s="398"/>
      <c r="G30" s="398"/>
      <c r="H30" s="398"/>
      <c r="I30" s="398"/>
      <c r="J30" s="398"/>
    </row>
    <row r="31" spans="1:10" ht="60.75" hidden="1" customHeight="1">
      <c r="A31" s="71" t="s">
        <v>24</v>
      </c>
      <c r="B31" s="398" t="s">
        <v>27</v>
      </c>
      <c r="C31" s="398"/>
      <c r="D31" s="398"/>
      <c r="E31" s="398"/>
      <c r="F31" s="398"/>
      <c r="G31" s="398"/>
      <c r="H31" s="398"/>
      <c r="I31" s="398"/>
      <c r="J31" s="398"/>
    </row>
    <row r="32" spans="1:10" ht="90" hidden="1" customHeight="1">
      <c r="A32" s="71" t="s">
        <v>25</v>
      </c>
      <c r="B32" s="398" t="s">
        <v>47</v>
      </c>
      <c r="C32" s="398"/>
      <c r="D32" s="398"/>
      <c r="E32" s="398"/>
      <c r="F32" s="398"/>
      <c r="G32" s="398"/>
      <c r="H32" s="398"/>
      <c r="I32" s="398"/>
      <c r="J32" s="398"/>
    </row>
    <row r="33" spans="1:13" ht="115.5" hidden="1" customHeight="1">
      <c r="B33" s="72" t="s">
        <v>31</v>
      </c>
      <c r="C33" s="399"/>
      <c r="D33" s="399"/>
      <c r="E33" s="400"/>
      <c r="F33" s="400"/>
      <c r="G33" s="73"/>
      <c r="H33" s="401" t="s">
        <v>45</v>
      </c>
      <c r="I33" s="401"/>
      <c r="J33" s="401"/>
    </row>
    <row r="34" spans="1:13" s="18" customFormat="1" ht="77.25" customHeight="1">
      <c r="A34" s="16"/>
      <c r="B34" s="261" t="str">
        <f>B15</f>
        <v>Numer ewidencyjny wniosku:</v>
      </c>
      <c r="C34" s="200">
        <f>C15</f>
        <v>0</v>
      </c>
      <c r="D34" s="389"/>
      <c r="E34" s="390"/>
      <c r="F34" s="17"/>
    </row>
    <row r="35" spans="1:13" s="35" customFormat="1" ht="66.75" customHeight="1">
      <c r="A35" s="391" t="s">
        <v>92</v>
      </c>
      <c r="B35" s="391"/>
      <c r="C35" s="391"/>
      <c r="D35" s="391"/>
      <c r="E35" s="391"/>
      <c r="F35" s="391"/>
      <c r="G35" s="391"/>
      <c r="H35" s="391"/>
      <c r="I35" s="391"/>
      <c r="J35" s="391"/>
    </row>
    <row r="36" spans="1:13" s="35" customFormat="1" ht="38.25" customHeight="1">
      <c r="A36" s="19"/>
      <c r="B36" s="258"/>
      <c r="C36" s="258"/>
      <c r="D36" s="258"/>
      <c r="E36" s="258"/>
      <c r="F36" s="258"/>
      <c r="G36" s="258"/>
      <c r="H36" s="258"/>
      <c r="I36" s="258"/>
      <c r="J36" s="258"/>
    </row>
    <row r="37" spans="1:13" s="35" customFormat="1" ht="79.5" customHeight="1">
      <c r="A37" s="19"/>
      <c r="B37" s="391" t="s">
        <v>78</v>
      </c>
      <c r="C37" s="391"/>
      <c r="D37" s="391"/>
      <c r="E37" s="391"/>
      <c r="F37" s="391"/>
      <c r="G37" s="391"/>
      <c r="H37" s="391"/>
      <c r="I37" s="391"/>
      <c r="J37" s="391"/>
    </row>
    <row r="38" spans="1:13" s="35" customFormat="1" ht="69" customHeight="1" thickBot="1">
      <c r="A38" s="392" t="s">
        <v>77</v>
      </c>
      <c r="B38" s="392"/>
      <c r="C38" s="392"/>
      <c r="D38" s="392"/>
      <c r="E38" s="392"/>
      <c r="F38" s="392"/>
      <c r="G38" s="392"/>
      <c r="H38" s="392"/>
      <c r="I38" s="392"/>
      <c r="J38" s="392"/>
    </row>
    <row r="39" spans="1:13" s="74" customFormat="1" ht="66.75" customHeight="1" thickTop="1">
      <c r="A39" s="146" t="s">
        <v>13</v>
      </c>
      <c r="B39" s="147" t="s">
        <v>57</v>
      </c>
      <c r="C39" s="148"/>
      <c r="D39" s="393" t="s">
        <v>58</v>
      </c>
      <c r="E39" s="394"/>
      <c r="F39" s="394"/>
      <c r="G39" s="395"/>
      <c r="H39" s="149" t="s">
        <v>6</v>
      </c>
      <c r="I39" s="149" t="s">
        <v>7</v>
      </c>
      <c r="J39" s="150" t="s">
        <v>8</v>
      </c>
      <c r="K39" s="93"/>
      <c r="L39" s="93"/>
      <c r="M39" s="93"/>
    </row>
    <row r="40" spans="1:13" ht="90.75" customHeight="1">
      <c r="A40" s="23">
        <v>1</v>
      </c>
      <c r="B40" s="384" t="s">
        <v>59</v>
      </c>
      <c r="C40" s="385"/>
      <c r="D40" s="386" t="s">
        <v>174</v>
      </c>
      <c r="E40" s="387"/>
      <c r="F40" s="387"/>
      <c r="G40" s="388"/>
      <c r="H40" s="24"/>
      <c r="I40" s="24"/>
      <c r="J40" s="25"/>
    </row>
    <row r="41" spans="1:13" ht="331.5" customHeight="1">
      <c r="A41" s="23">
        <v>2</v>
      </c>
      <c r="B41" s="384" t="s">
        <v>61</v>
      </c>
      <c r="C41" s="385"/>
      <c r="D41" s="386" t="s">
        <v>126</v>
      </c>
      <c r="E41" s="387"/>
      <c r="F41" s="387"/>
      <c r="G41" s="388"/>
      <c r="H41" s="24"/>
      <c r="I41" s="24"/>
      <c r="J41" s="25"/>
    </row>
    <row r="42" spans="1:13" ht="82.5" customHeight="1">
      <c r="A42" s="23">
        <v>3</v>
      </c>
      <c r="B42" s="384" t="s">
        <v>62</v>
      </c>
      <c r="C42" s="385"/>
      <c r="D42" s="386" t="s">
        <v>63</v>
      </c>
      <c r="E42" s="387"/>
      <c r="F42" s="387"/>
      <c r="G42" s="388"/>
      <c r="H42" s="24"/>
      <c r="I42" s="24"/>
      <c r="J42" s="25"/>
    </row>
    <row r="43" spans="1:13" ht="262.5" customHeight="1">
      <c r="A43" s="23">
        <v>4</v>
      </c>
      <c r="B43" s="384" t="s">
        <v>64</v>
      </c>
      <c r="C43" s="385"/>
      <c r="D43" s="386" t="s">
        <v>65</v>
      </c>
      <c r="E43" s="387"/>
      <c r="F43" s="387"/>
      <c r="G43" s="388"/>
      <c r="H43" s="24"/>
      <c r="I43" s="24"/>
      <c r="J43" s="25"/>
    </row>
    <row r="44" spans="1:13" ht="322.5" customHeight="1">
      <c r="A44" s="23">
        <v>5</v>
      </c>
      <c r="B44" s="384" t="s">
        <v>66</v>
      </c>
      <c r="C44" s="385"/>
      <c r="D44" s="386" t="s">
        <v>119</v>
      </c>
      <c r="E44" s="387"/>
      <c r="F44" s="387"/>
      <c r="G44" s="388"/>
      <c r="H44" s="24"/>
      <c r="I44" s="24"/>
      <c r="J44" s="25"/>
    </row>
    <row r="45" spans="1:13" ht="147.75" customHeight="1">
      <c r="A45" s="23">
        <v>6</v>
      </c>
      <c r="B45" s="384" t="s">
        <v>68</v>
      </c>
      <c r="C45" s="385"/>
      <c r="D45" s="386" t="s">
        <v>69</v>
      </c>
      <c r="E45" s="387"/>
      <c r="F45" s="387"/>
      <c r="G45" s="388"/>
      <c r="H45" s="24"/>
      <c r="I45" s="24"/>
      <c r="J45" s="25"/>
    </row>
    <row r="46" spans="1:13" ht="124.5" customHeight="1">
      <c r="A46" s="23">
        <v>7</v>
      </c>
      <c r="B46" s="384" t="s">
        <v>70</v>
      </c>
      <c r="C46" s="385"/>
      <c r="D46" s="371" t="s">
        <v>71</v>
      </c>
      <c r="E46" s="372"/>
      <c r="F46" s="372"/>
      <c r="G46" s="373"/>
      <c r="H46" s="24"/>
      <c r="I46" s="24"/>
      <c r="J46" s="25"/>
    </row>
    <row r="47" spans="1:13" ht="147" customHeight="1">
      <c r="A47" s="23">
        <v>8</v>
      </c>
      <c r="B47" s="384" t="s">
        <v>72</v>
      </c>
      <c r="C47" s="385"/>
      <c r="D47" s="371" t="s">
        <v>73</v>
      </c>
      <c r="E47" s="372"/>
      <c r="F47" s="372"/>
      <c r="G47" s="373"/>
      <c r="H47" s="24"/>
      <c r="I47" s="24"/>
      <c r="J47" s="25"/>
    </row>
    <row r="48" spans="1:13" ht="85.5" customHeight="1">
      <c r="A48" s="23">
        <v>9</v>
      </c>
      <c r="B48" s="384" t="s">
        <v>74</v>
      </c>
      <c r="C48" s="385"/>
      <c r="D48" s="386" t="s">
        <v>75</v>
      </c>
      <c r="E48" s="387"/>
      <c r="F48" s="387"/>
      <c r="G48" s="388"/>
      <c r="H48" s="24"/>
      <c r="I48" s="24"/>
      <c r="J48" s="25"/>
    </row>
    <row r="49" spans="1:13" ht="27.75" customHeight="1">
      <c r="A49" s="23"/>
      <c r="B49" s="434"/>
      <c r="C49" s="435"/>
      <c r="D49" s="434"/>
      <c r="E49" s="436"/>
      <c r="F49" s="436"/>
      <c r="G49" s="435"/>
      <c r="H49" s="24"/>
      <c r="I49" s="24"/>
      <c r="J49" s="25"/>
    </row>
    <row r="50" spans="1:13" ht="82.5" customHeight="1">
      <c r="A50" s="203"/>
      <c r="B50" s="439" t="s">
        <v>76</v>
      </c>
      <c r="C50" s="440"/>
      <c r="D50" s="440"/>
      <c r="E50" s="440"/>
      <c r="F50" s="440"/>
      <c r="G50" s="440"/>
      <c r="H50" s="440"/>
      <c r="I50" s="440"/>
      <c r="J50" s="441"/>
    </row>
    <row r="51" spans="1:13" ht="36.75" customHeight="1">
      <c r="A51" s="203"/>
      <c r="B51" s="442" t="s">
        <v>77</v>
      </c>
      <c r="C51" s="443"/>
      <c r="D51" s="443"/>
      <c r="E51" s="443"/>
      <c r="F51" s="443"/>
      <c r="G51" s="443"/>
      <c r="H51" s="443"/>
      <c r="I51" s="443"/>
      <c r="J51" s="444"/>
    </row>
    <row r="52" spans="1:13" s="75" customFormat="1" ht="79.5" customHeight="1">
      <c r="A52" s="204" t="s">
        <v>13</v>
      </c>
      <c r="B52" s="445" t="s">
        <v>57</v>
      </c>
      <c r="C52" s="446"/>
      <c r="D52" s="447" t="s">
        <v>58</v>
      </c>
      <c r="E52" s="448"/>
      <c r="F52" s="448"/>
      <c r="G52" s="449"/>
      <c r="H52" s="205" t="s">
        <v>6</v>
      </c>
      <c r="I52" s="205" t="s">
        <v>7</v>
      </c>
      <c r="J52" s="206" t="s">
        <v>8</v>
      </c>
      <c r="K52" s="92"/>
      <c r="L52" s="92"/>
      <c r="M52" s="92"/>
    </row>
    <row r="53" spans="1:13" ht="158.25" customHeight="1">
      <c r="A53" s="203">
        <v>1</v>
      </c>
      <c r="B53" s="322" t="s">
        <v>137</v>
      </c>
      <c r="C53" s="370"/>
      <c r="D53" s="371" t="s">
        <v>187</v>
      </c>
      <c r="E53" s="372"/>
      <c r="F53" s="372"/>
      <c r="G53" s="373"/>
      <c r="H53" s="207"/>
      <c r="I53" s="207"/>
      <c r="J53" s="208"/>
    </row>
    <row r="54" spans="1:13" ht="121.5" customHeight="1">
      <c r="A54" s="209">
        <f>A53+1</f>
        <v>2</v>
      </c>
      <c r="B54" s="322" t="s">
        <v>140</v>
      </c>
      <c r="C54" s="370"/>
      <c r="D54" s="371" t="s">
        <v>138</v>
      </c>
      <c r="E54" s="372"/>
      <c r="F54" s="372"/>
      <c r="G54" s="373"/>
      <c r="H54" s="207"/>
      <c r="I54" s="207"/>
      <c r="J54" s="208"/>
    </row>
    <row r="55" spans="1:13" ht="182.25" customHeight="1">
      <c r="A55" s="209">
        <f t="shared" ref="A55:A59" si="0">A54+1</f>
        <v>3</v>
      </c>
      <c r="B55" s="322" t="s">
        <v>139</v>
      </c>
      <c r="C55" s="370"/>
      <c r="D55" s="371" t="s">
        <v>85</v>
      </c>
      <c r="E55" s="372"/>
      <c r="F55" s="372"/>
      <c r="G55" s="373"/>
      <c r="H55" s="207"/>
      <c r="I55" s="207"/>
      <c r="J55" s="208"/>
    </row>
    <row r="56" spans="1:13" ht="184.5" customHeight="1">
      <c r="A56" s="209">
        <f t="shared" si="0"/>
        <v>4</v>
      </c>
      <c r="B56" s="322" t="s">
        <v>133</v>
      </c>
      <c r="C56" s="370"/>
      <c r="D56" s="371" t="s">
        <v>186</v>
      </c>
      <c r="E56" s="372"/>
      <c r="F56" s="372"/>
      <c r="G56" s="373"/>
      <c r="H56" s="207"/>
      <c r="I56" s="207"/>
      <c r="J56" s="208"/>
    </row>
    <row r="57" spans="1:13" ht="275.25" customHeight="1">
      <c r="A57" s="209">
        <f t="shared" si="0"/>
        <v>5</v>
      </c>
      <c r="B57" s="322" t="s">
        <v>142</v>
      </c>
      <c r="C57" s="370"/>
      <c r="D57" s="371" t="s">
        <v>143</v>
      </c>
      <c r="E57" s="372"/>
      <c r="F57" s="372"/>
      <c r="G57" s="373"/>
      <c r="H57" s="207"/>
      <c r="I57" s="207"/>
      <c r="J57" s="208"/>
    </row>
    <row r="58" spans="1:13" ht="232.5" customHeight="1">
      <c r="A58" s="209">
        <f t="shared" si="0"/>
        <v>6</v>
      </c>
      <c r="B58" s="322" t="s">
        <v>144</v>
      </c>
      <c r="C58" s="370"/>
      <c r="D58" s="371" t="s">
        <v>145</v>
      </c>
      <c r="E58" s="372"/>
      <c r="F58" s="372"/>
      <c r="G58" s="373"/>
      <c r="H58" s="207"/>
      <c r="I58" s="207"/>
      <c r="J58" s="208"/>
    </row>
    <row r="59" spans="1:13" ht="141.75" customHeight="1" thickBot="1">
      <c r="A59" s="209">
        <f t="shared" si="0"/>
        <v>7</v>
      </c>
      <c r="B59" s="322" t="s">
        <v>146</v>
      </c>
      <c r="C59" s="370"/>
      <c r="D59" s="371" t="s">
        <v>188</v>
      </c>
      <c r="E59" s="372"/>
      <c r="F59" s="372"/>
      <c r="G59" s="373"/>
      <c r="H59" s="207"/>
      <c r="I59" s="207"/>
      <c r="J59" s="208"/>
    </row>
    <row r="60" spans="1:13" ht="74.25" customHeight="1" thickTop="1">
      <c r="A60" s="210" t="s">
        <v>13</v>
      </c>
      <c r="B60" s="374" t="s">
        <v>32</v>
      </c>
      <c r="C60" s="375"/>
      <c r="D60" s="375"/>
      <c r="E60" s="375"/>
      <c r="F60" s="375"/>
      <c r="G60" s="376"/>
      <c r="H60" s="211" t="s">
        <v>33</v>
      </c>
      <c r="I60" s="212"/>
      <c r="J60" s="213" t="s">
        <v>34</v>
      </c>
    </row>
    <row r="61" spans="1:13" ht="48" customHeight="1">
      <c r="A61" s="203" t="s">
        <v>9</v>
      </c>
      <c r="B61" s="377" t="s">
        <v>79</v>
      </c>
      <c r="C61" s="377"/>
      <c r="D61" s="377"/>
      <c r="E61" s="377"/>
      <c r="F61" s="377"/>
      <c r="G61" s="377"/>
      <c r="H61" s="355"/>
      <c r="I61" s="356"/>
      <c r="J61" s="214"/>
    </row>
    <row r="62" spans="1:13" ht="48" customHeight="1">
      <c r="A62" s="203" t="s">
        <v>10</v>
      </c>
      <c r="B62" s="377" t="s">
        <v>35</v>
      </c>
      <c r="C62" s="377"/>
      <c r="D62" s="377"/>
      <c r="E62" s="377"/>
      <c r="F62" s="377"/>
      <c r="G62" s="377"/>
      <c r="H62" s="355"/>
      <c r="I62" s="356"/>
      <c r="J62" s="214"/>
    </row>
    <row r="63" spans="1:13" ht="48" customHeight="1">
      <c r="A63" s="215" t="s">
        <v>11</v>
      </c>
      <c r="B63" s="352" t="s">
        <v>128</v>
      </c>
      <c r="C63" s="353"/>
      <c r="D63" s="353"/>
      <c r="E63" s="353"/>
      <c r="F63" s="353"/>
      <c r="G63" s="354"/>
      <c r="H63" s="355"/>
      <c r="I63" s="356"/>
      <c r="J63" s="216"/>
    </row>
    <row r="64" spans="1:13" ht="48" customHeight="1" thickBot="1">
      <c r="A64" s="217" t="s">
        <v>12</v>
      </c>
      <c r="B64" s="357" t="s">
        <v>130</v>
      </c>
      <c r="C64" s="357"/>
      <c r="D64" s="357"/>
      <c r="E64" s="357"/>
      <c r="F64" s="357"/>
      <c r="G64" s="357"/>
      <c r="H64" s="358"/>
      <c r="I64" s="359"/>
      <c r="J64" s="218"/>
    </row>
    <row r="65" spans="1:11" ht="48" customHeight="1" thickTop="1">
      <c r="A65" s="26"/>
      <c r="B65" s="29"/>
      <c r="C65" s="30"/>
      <c r="D65" s="30"/>
      <c r="E65" s="30"/>
      <c r="F65" s="29"/>
      <c r="G65" s="29"/>
      <c r="H65" s="31"/>
      <c r="I65" s="31"/>
      <c r="J65" s="31"/>
    </row>
    <row r="66" spans="1:11" ht="122.25" customHeight="1">
      <c r="A66" s="32"/>
      <c r="B66" s="33" t="s">
        <v>42</v>
      </c>
      <c r="C66" s="34"/>
      <c r="D66" s="35"/>
      <c r="E66" s="35"/>
      <c r="F66" s="437"/>
      <c r="G66" s="438"/>
      <c r="H66" s="364" t="s">
        <v>46</v>
      </c>
      <c r="I66" s="364"/>
      <c r="J66" s="364"/>
    </row>
    <row r="67" spans="1:11" s="18" customFormat="1" ht="60" customHeight="1">
      <c r="A67" s="16"/>
      <c r="B67" s="261" t="str">
        <f>B15</f>
        <v>Numer ewidencyjny wniosku:</v>
      </c>
      <c r="C67" s="201">
        <f>D15</f>
        <v>0</v>
      </c>
      <c r="D67" s="365"/>
      <c r="E67" s="365"/>
      <c r="F67" s="17"/>
    </row>
    <row r="68" spans="1:11" ht="104.25" customHeight="1">
      <c r="A68" s="332" t="s">
        <v>104</v>
      </c>
      <c r="B68" s="332"/>
      <c r="C68" s="332"/>
      <c r="D68" s="332"/>
      <c r="E68" s="332"/>
      <c r="F68" s="332"/>
      <c r="G68" s="332"/>
      <c r="H68" s="332"/>
      <c r="I68" s="332"/>
      <c r="J68" s="332"/>
    </row>
    <row r="69" spans="1:11" ht="408.95" customHeight="1">
      <c r="D69" s="38"/>
    </row>
    <row r="70" spans="1:11" ht="409.5" customHeight="1">
      <c r="D70" s="38"/>
      <c r="F70" s="362"/>
      <c r="G70" s="363"/>
      <c r="H70" s="260"/>
      <c r="I70" s="260"/>
    </row>
    <row r="71" spans="1:11" ht="325.5" customHeight="1">
      <c r="B71" s="422"/>
      <c r="C71" s="423"/>
      <c r="D71" s="422"/>
      <c r="E71" s="423"/>
      <c r="F71" s="259"/>
      <c r="G71" s="260"/>
      <c r="H71" s="260"/>
      <c r="I71" s="260"/>
    </row>
    <row r="72" spans="1:11" s="10" customFormat="1" ht="69" customHeight="1">
      <c r="A72" s="60"/>
      <c r="B72" s="36"/>
      <c r="C72" s="351" t="s">
        <v>89</v>
      </c>
      <c r="D72" s="351"/>
      <c r="E72" s="351"/>
      <c r="F72" s="351"/>
      <c r="G72" s="351"/>
      <c r="H72" s="37"/>
      <c r="I72" s="37"/>
    </row>
    <row r="73" spans="1:11" ht="119.25" customHeight="1">
      <c r="B73" s="33" t="s">
        <v>42</v>
      </c>
      <c r="C73" s="261"/>
      <c r="D73" s="38"/>
      <c r="F73" s="362"/>
      <c r="G73" s="363"/>
      <c r="H73" s="364" t="s">
        <v>45</v>
      </c>
      <c r="I73" s="364"/>
      <c r="J73" s="364"/>
      <c r="K73" s="76"/>
    </row>
    <row r="74" spans="1:11" s="18" customFormat="1" ht="63" customHeight="1">
      <c r="A74" s="16"/>
      <c r="B74" s="261" t="str">
        <f>B15</f>
        <v>Numer ewidencyjny wniosku:</v>
      </c>
      <c r="C74" s="201">
        <f>D15</f>
        <v>0</v>
      </c>
      <c r="D74" s="365"/>
      <c r="E74" s="365"/>
      <c r="F74" s="17"/>
    </row>
    <row r="75" spans="1:11" ht="55.5" customHeight="1">
      <c r="B75" s="366" t="s">
        <v>90</v>
      </c>
      <c r="C75" s="366"/>
      <c r="D75" s="366"/>
      <c r="E75" s="366"/>
      <c r="F75" s="366"/>
      <c r="G75" s="366"/>
      <c r="H75" s="366"/>
      <c r="I75" s="366"/>
      <c r="J75" s="366"/>
    </row>
    <row r="76" spans="1:11" ht="90" customHeight="1">
      <c r="B76" s="367" t="s">
        <v>134</v>
      </c>
      <c r="C76" s="367"/>
      <c r="D76" s="367"/>
      <c r="E76" s="367"/>
      <c r="F76" s="367"/>
      <c r="G76" s="367"/>
      <c r="H76" s="367"/>
      <c r="I76" s="367"/>
      <c r="J76" s="367"/>
    </row>
    <row r="77" spans="1:11" ht="42" customHeight="1" thickBot="1">
      <c r="B77" s="77"/>
      <c r="C77" s="16"/>
      <c r="D77" s="78"/>
    </row>
    <row r="78" spans="1:11" ht="72.75" customHeight="1" thickTop="1">
      <c r="A78" s="416" t="s">
        <v>13</v>
      </c>
      <c r="B78" s="418" t="s">
        <v>14</v>
      </c>
      <c r="C78" s="419"/>
      <c r="D78" s="368" t="s">
        <v>16</v>
      </c>
      <c r="E78" s="368" t="s">
        <v>15</v>
      </c>
      <c r="F78" s="368" t="s">
        <v>43</v>
      </c>
      <c r="G78" s="430" t="s">
        <v>40</v>
      </c>
      <c r="H78" s="431"/>
      <c r="I78" s="418" t="s">
        <v>56</v>
      </c>
      <c r="J78" s="432"/>
      <c r="K78" s="220"/>
    </row>
    <row r="79" spans="1:11" s="39" customFormat="1" ht="115.5" customHeight="1" thickBot="1">
      <c r="A79" s="417"/>
      <c r="B79" s="420"/>
      <c r="C79" s="421"/>
      <c r="D79" s="369"/>
      <c r="E79" s="369"/>
      <c r="F79" s="369"/>
      <c r="G79" s="221" t="s">
        <v>44</v>
      </c>
      <c r="H79" s="222" t="s">
        <v>37</v>
      </c>
      <c r="I79" s="420"/>
      <c r="J79" s="433"/>
      <c r="K79" s="223"/>
    </row>
    <row r="80" spans="1:11" ht="116.25" customHeight="1" thickTop="1" thickBot="1">
      <c r="A80" s="253">
        <v>1</v>
      </c>
      <c r="B80" s="349" t="s">
        <v>148</v>
      </c>
      <c r="C80" s="350"/>
      <c r="D80" s="307" t="s">
        <v>149</v>
      </c>
      <c r="E80" s="225">
        <v>2</v>
      </c>
      <c r="F80" s="226">
        <v>20</v>
      </c>
      <c r="G80" s="227">
        <v>10</v>
      </c>
      <c r="H80" s="227">
        <f>IF((G80&lt;=10),E80*G80,"bład")</f>
        <v>20</v>
      </c>
      <c r="I80" s="360"/>
      <c r="J80" s="361"/>
      <c r="K80" s="220"/>
    </row>
    <row r="81" spans="1:11" ht="127.5" customHeight="1" thickTop="1">
      <c r="A81" s="253">
        <f>A80+1</f>
        <v>2</v>
      </c>
      <c r="B81" s="349" t="s">
        <v>150</v>
      </c>
      <c r="C81" s="350"/>
      <c r="D81" s="249" t="s">
        <v>87</v>
      </c>
      <c r="E81" s="228">
        <v>3</v>
      </c>
      <c r="F81" s="229">
        <v>12</v>
      </c>
      <c r="G81" s="230"/>
      <c r="H81" s="230">
        <f>IF((G81&lt;=4),E81*G81,"bład")</f>
        <v>0</v>
      </c>
      <c r="I81" s="329"/>
      <c r="J81" s="330"/>
      <c r="K81" s="220"/>
    </row>
    <row r="82" spans="1:11" ht="99" customHeight="1">
      <c r="A82" s="253">
        <f t="shared" ref="A82:A87" si="1">A81+1</f>
        <v>3</v>
      </c>
      <c r="B82" s="322" t="s">
        <v>151</v>
      </c>
      <c r="C82" s="323"/>
      <c r="D82" s="249" t="s">
        <v>87</v>
      </c>
      <c r="E82" s="228">
        <v>3</v>
      </c>
      <c r="F82" s="229">
        <v>12</v>
      </c>
      <c r="G82" s="230"/>
      <c r="H82" s="231">
        <f>IF((G82&lt;=4),E82*G82,"bład")</f>
        <v>0</v>
      </c>
      <c r="I82" s="324"/>
      <c r="J82" s="325"/>
      <c r="K82" s="220"/>
    </row>
    <row r="83" spans="1:11" ht="351" customHeight="1">
      <c r="A83" s="253">
        <f t="shared" si="1"/>
        <v>4</v>
      </c>
      <c r="B83" s="322" t="s">
        <v>152</v>
      </c>
      <c r="C83" s="323"/>
      <c r="D83" s="249" t="s">
        <v>87</v>
      </c>
      <c r="E83" s="228">
        <v>2</v>
      </c>
      <c r="F83" s="229">
        <v>8</v>
      </c>
      <c r="G83" s="230"/>
      <c r="H83" s="230">
        <f>IF((G83&lt;=4),E83*G83,"bład")</f>
        <v>0</v>
      </c>
      <c r="I83" s="326"/>
      <c r="J83" s="327"/>
      <c r="K83" s="220"/>
    </row>
    <row r="84" spans="1:11" ht="85.5" customHeight="1">
      <c r="A84" s="253">
        <f t="shared" si="1"/>
        <v>5</v>
      </c>
      <c r="B84" s="322" t="s">
        <v>153</v>
      </c>
      <c r="C84" s="323"/>
      <c r="D84" s="228" t="s">
        <v>154</v>
      </c>
      <c r="E84" s="228">
        <v>4</v>
      </c>
      <c r="F84" s="232">
        <v>8</v>
      </c>
      <c r="G84" s="230"/>
      <c r="H84" s="230">
        <f>IF((G84&lt;=2),E84*G84,"bład")</f>
        <v>0</v>
      </c>
      <c r="I84" s="326"/>
      <c r="J84" s="328"/>
      <c r="K84" s="220"/>
    </row>
    <row r="85" spans="1:11" ht="85.5" customHeight="1">
      <c r="A85" s="253">
        <f t="shared" si="1"/>
        <v>6</v>
      </c>
      <c r="B85" s="322" t="s">
        <v>86</v>
      </c>
      <c r="C85" s="323"/>
      <c r="D85" s="228" t="s">
        <v>88</v>
      </c>
      <c r="E85" s="228">
        <v>1</v>
      </c>
      <c r="F85" s="229">
        <v>4</v>
      </c>
      <c r="G85" s="230"/>
      <c r="H85" s="230">
        <f>IF((G85&lt;=4),E85*G85,"bład")</f>
        <v>0</v>
      </c>
      <c r="I85" s="329"/>
      <c r="J85" s="330"/>
      <c r="K85" s="220"/>
    </row>
    <row r="86" spans="1:11" ht="85.5" customHeight="1">
      <c r="A86" s="253">
        <f t="shared" si="1"/>
        <v>7</v>
      </c>
      <c r="B86" s="322" t="s">
        <v>155</v>
      </c>
      <c r="C86" s="323"/>
      <c r="D86" s="265" t="s">
        <v>156</v>
      </c>
      <c r="E86" s="228">
        <v>2</v>
      </c>
      <c r="F86" s="229">
        <v>6</v>
      </c>
      <c r="G86" s="230"/>
      <c r="H86" s="230">
        <f>IF((G86&lt;=3),E86*G86,"bład")</f>
        <v>0</v>
      </c>
      <c r="I86" s="329"/>
      <c r="J86" s="330"/>
      <c r="K86" s="220"/>
    </row>
    <row r="87" spans="1:11" ht="140.25" customHeight="1" thickBot="1">
      <c r="A87" s="253">
        <f t="shared" si="1"/>
        <v>8</v>
      </c>
      <c r="B87" s="322" t="s">
        <v>157</v>
      </c>
      <c r="C87" s="323"/>
      <c r="D87" s="228" t="s">
        <v>135</v>
      </c>
      <c r="E87" s="228">
        <v>2</v>
      </c>
      <c r="F87" s="229">
        <v>6</v>
      </c>
      <c r="G87" s="230"/>
      <c r="H87" s="230">
        <f>IF((G87&lt;=3),E87*G87,"bład")</f>
        <v>0</v>
      </c>
      <c r="I87" s="329"/>
      <c r="J87" s="330"/>
      <c r="K87" s="220"/>
    </row>
    <row r="88" spans="1:11" ht="105" customHeight="1" thickTop="1" thickBot="1">
      <c r="A88" s="233"/>
      <c r="B88" s="345" t="s">
        <v>17</v>
      </c>
      <c r="C88" s="346"/>
      <c r="D88" s="234"/>
      <c r="E88" s="234"/>
      <c r="F88" s="235">
        <f>SUM(F80:F87)</f>
        <v>76</v>
      </c>
      <c r="G88" s="234"/>
      <c r="H88" s="236">
        <f>SUM(H80:H87)</f>
        <v>20</v>
      </c>
      <c r="I88" s="345"/>
      <c r="J88" s="347"/>
      <c r="K88" s="220"/>
    </row>
    <row r="89" spans="1:11" ht="180" customHeight="1" thickTop="1">
      <c r="A89" s="237"/>
      <c r="B89" s="238" t="s">
        <v>42</v>
      </c>
      <c r="C89" s="239"/>
      <c r="D89" s="239"/>
      <c r="E89" s="239"/>
      <c r="F89" s="240"/>
      <c r="G89" s="239"/>
      <c r="H89" s="348" t="s">
        <v>45</v>
      </c>
      <c r="I89" s="348"/>
      <c r="J89" s="348"/>
      <c r="K89" s="220"/>
    </row>
    <row r="90" spans="1:11" s="18" customFormat="1" ht="79.5" customHeight="1" thickBot="1">
      <c r="A90" s="241"/>
      <c r="B90" s="242" t="str">
        <f>B15</f>
        <v>Numer ewidencyjny wniosku:</v>
      </c>
      <c r="C90" s="243">
        <f>D15</f>
        <v>0</v>
      </c>
      <c r="D90" s="321"/>
      <c r="E90" s="321"/>
      <c r="F90" s="244"/>
      <c r="G90" s="245"/>
      <c r="H90" s="245"/>
      <c r="I90" s="245"/>
      <c r="J90" s="245"/>
      <c r="K90" s="245"/>
    </row>
    <row r="91" spans="1:11" s="257" customFormat="1" ht="107.25" customHeight="1" thickTop="1" thickBot="1">
      <c r="A91" s="334" t="s">
        <v>97</v>
      </c>
      <c r="B91" s="335"/>
      <c r="C91" s="335"/>
      <c r="D91" s="335"/>
      <c r="E91" s="335"/>
      <c r="F91" s="335"/>
      <c r="G91" s="335"/>
      <c r="H91" s="335"/>
      <c r="I91" s="335"/>
      <c r="J91" s="335"/>
      <c r="K91" s="336"/>
    </row>
    <row r="92" spans="1:11" s="257" customFormat="1" ht="66" customHeight="1" thickTop="1">
      <c r="A92" s="210" t="s">
        <v>13</v>
      </c>
      <c r="B92" s="246" t="s">
        <v>14</v>
      </c>
      <c r="C92" s="337" t="s">
        <v>18</v>
      </c>
      <c r="D92" s="338"/>
      <c r="E92" s="338"/>
      <c r="F92" s="338"/>
      <c r="G92" s="338"/>
      <c r="H92" s="338"/>
      <c r="I92" s="338"/>
      <c r="J92" s="338"/>
      <c r="K92" s="339"/>
    </row>
    <row r="93" spans="1:11" s="257" customFormat="1" ht="195" customHeight="1">
      <c r="A93" s="313">
        <v>1</v>
      </c>
      <c r="B93" s="308" t="s">
        <v>160</v>
      </c>
      <c r="C93" s="310" t="s">
        <v>161</v>
      </c>
      <c r="D93" s="311"/>
      <c r="E93" s="311"/>
      <c r="F93" s="311"/>
      <c r="G93" s="311"/>
      <c r="H93" s="311"/>
      <c r="I93" s="311"/>
      <c r="J93" s="311"/>
      <c r="K93" s="312"/>
    </row>
    <row r="94" spans="1:11" s="257" customFormat="1" ht="239.25" customHeight="1">
      <c r="A94" s="314"/>
      <c r="B94" s="309"/>
      <c r="C94" s="310" t="s">
        <v>163</v>
      </c>
      <c r="D94" s="311"/>
      <c r="E94" s="311"/>
      <c r="F94" s="311"/>
      <c r="G94" s="311"/>
      <c r="H94" s="311"/>
      <c r="I94" s="311"/>
      <c r="J94" s="311"/>
      <c r="K94" s="312"/>
    </row>
    <row r="95" spans="1:11" s="257" customFormat="1" ht="288.75" customHeight="1">
      <c r="A95" s="313">
        <f>A93+1</f>
        <v>2</v>
      </c>
      <c r="B95" s="308" t="s">
        <v>150</v>
      </c>
      <c r="C95" s="310" t="s">
        <v>158</v>
      </c>
      <c r="D95" s="311"/>
      <c r="E95" s="311"/>
      <c r="F95" s="311"/>
      <c r="G95" s="311"/>
      <c r="H95" s="311"/>
      <c r="I95" s="311"/>
      <c r="J95" s="311"/>
      <c r="K95" s="312"/>
    </row>
    <row r="96" spans="1:11" s="257" customFormat="1" ht="264.75" customHeight="1">
      <c r="A96" s="314"/>
      <c r="B96" s="309"/>
      <c r="C96" s="342" t="s">
        <v>203</v>
      </c>
      <c r="D96" s="343"/>
      <c r="E96" s="343"/>
      <c r="F96" s="343"/>
      <c r="G96" s="343"/>
      <c r="H96" s="343"/>
      <c r="I96" s="343"/>
      <c r="J96" s="343"/>
      <c r="K96" s="344"/>
    </row>
    <row r="97" spans="1:13" s="257" customFormat="1" ht="264.75" customHeight="1">
      <c r="A97" s="313">
        <f>A95+1</f>
        <v>3</v>
      </c>
      <c r="B97" s="308" t="s">
        <v>162</v>
      </c>
      <c r="C97" s="310" t="s">
        <v>205</v>
      </c>
      <c r="D97" s="311"/>
      <c r="E97" s="311"/>
      <c r="F97" s="311"/>
      <c r="G97" s="311"/>
      <c r="H97" s="311"/>
      <c r="I97" s="311"/>
      <c r="J97" s="311"/>
      <c r="K97" s="312"/>
    </row>
    <row r="98" spans="1:13" ht="267.75" customHeight="1">
      <c r="A98" s="314"/>
      <c r="B98" s="309"/>
      <c r="C98" s="310" t="s">
        <v>203</v>
      </c>
      <c r="D98" s="311"/>
      <c r="E98" s="311"/>
      <c r="F98" s="311"/>
      <c r="G98" s="311"/>
      <c r="H98" s="311"/>
      <c r="I98" s="311"/>
      <c r="J98" s="311"/>
      <c r="K98" s="312"/>
    </row>
    <row r="99" spans="1:13" ht="393.75" customHeight="1">
      <c r="A99" s="313">
        <f>A97+1</f>
        <v>4</v>
      </c>
      <c r="B99" s="308" t="s">
        <v>164</v>
      </c>
      <c r="C99" s="315" t="s">
        <v>165</v>
      </c>
      <c r="D99" s="316"/>
      <c r="E99" s="316"/>
      <c r="F99" s="316"/>
      <c r="G99" s="316"/>
      <c r="H99" s="316"/>
      <c r="I99" s="316"/>
      <c r="J99" s="316"/>
      <c r="K99" s="317"/>
    </row>
    <row r="100" spans="1:13" ht="333.75" customHeight="1">
      <c r="A100" s="314"/>
      <c r="B100" s="309"/>
      <c r="C100" s="315" t="s">
        <v>166</v>
      </c>
      <c r="D100" s="316"/>
      <c r="E100" s="316"/>
      <c r="F100" s="316"/>
      <c r="G100" s="316"/>
      <c r="H100" s="316"/>
      <c r="I100" s="316"/>
      <c r="J100" s="316"/>
      <c r="K100" s="317"/>
    </row>
    <row r="101" spans="1:13" s="18" customFormat="1" ht="151.5" customHeight="1">
      <c r="A101" s="253">
        <f>A99+1</f>
        <v>5</v>
      </c>
      <c r="B101" s="251" t="s">
        <v>153</v>
      </c>
      <c r="C101" s="340" t="s">
        <v>167</v>
      </c>
      <c r="D101" s="340"/>
      <c r="E101" s="340"/>
      <c r="F101" s="340"/>
      <c r="G101" s="340"/>
      <c r="H101" s="340"/>
      <c r="I101" s="340"/>
      <c r="J101" s="340"/>
      <c r="K101" s="341"/>
    </row>
    <row r="102" spans="1:13" s="18" customFormat="1" ht="213.75" customHeight="1">
      <c r="A102" s="252">
        <f>A101+1</f>
        <v>6</v>
      </c>
      <c r="B102" s="250" t="s">
        <v>168</v>
      </c>
      <c r="C102" s="340" t="s">
        <v>169</v>
      </c>
      <c r="D102" s="340"/>
      <c r="E102" s="340"/>
      <c r="F102" s="340"/>
      <c r="G102" s="340"/>
      <c r="H102" s="340"/>
      <c r="I102" s="340"/>
      <c r="J102" s="340"/>
      <c r="K102" s="341"/>
    </row>
    <row r="103" spans="1:13" s="18" customFormat="1" ht="173.25" customHeight="1">
      <c r="A103" s="209">
        <f>A102+1</f>
        <v>7</v>
      </c>
      <c r="B103" s="304" t="s">
        <v>155</v>
      </c>
      <c r="C103" s="340" t="s">
        <v>170</v>
      </c>
      <c r="D103" s="340"/>
      <c r="E103" s="340"/>
      <c r="F103" s="340"/>
      <c r="G103" s="340"/>
      <c r="H103" s="340"/>
      <c r="I103" s="340"/>
      <c r="J103" s="340"/>
      <c r="K103" s="341"/>
    </row>
    <row r="104" spans="1:13" s="18" customFormat="1" ht="271.5" customHeight="1">
      <c r="A104" s="313">
        <f t="shared" ref="A104" si="2">A103+1</f>
        <v>8</v>
      </c>
      <c r="B104" s="308" t="s">
        <v>157</v>
      </c>
      <c r="C104" s="340" t="s">
        <v>171</v>
      </c>
      <c r="D104" s="340"/>
      <c r="E104" s="340"/>
      <c r="F104" s="340"/>
      <c r="G104" s="340"/>
      <c r="H104" s="340"/>
      <c r="I104" s="340"/>
      <c r="J104" s="340"/>
      <c r="K104" s="341"/>
    </row>
    <row r="105" spans="1:13" s="18" customFormat="1" ht="277.5" customHeight="1">
      <c r="A105" s="314"/>
      <c r="B105" s="309"/>
      <c r="C105" s="340" t="s">
        <v>172</v>
      </c>
      <c r="D105" s="340"/>
      <c r="E105" s="340"/>
      <c r="F105" s="340"/>
      <c r="G105" s="340"/>
      <c r="H105" s="340"/>
      <c r="I105" s="340"/>
      <c r="J105" s="340"/>
      <c r="K105" s="341"/>
    </row>
    <row r="106" spans="1:13" ht="57.75" customHeight="1">
      <c r="A106" s="262"/>
      <c r="B106" s="181"/>
      <c r="C106" s="161"/>
      <c r="D106" s="161"/>
      <c r="E106" s="161"/>
      <c r="F106" s="161"/>
      <c r="G106" s="161"/>
      <c r="H106" s="161"/>
      <c r="I106" s="161"/>
      <c r="J106" s="161"/>
      <c r="K106" s="161"/>
    </row>
    <row r="107" spans="1:13" ht="76.5" customHeight="1">
      <c r="A107" s="331" t="str">
        <f>B15</f>
        <v>Numer ewidencyjny wniosku:</v>
      </c>
      <c r="B107" s="331"/>
      <c r="C107" s="198">
        <f>D15</f>
        <v>0</v>
      </c>
      <c r="D107" s="161"/>
      <c r="E107" s="161"/>
      <c r="F107" s="161"/>
      <c r="G107" s="161"/>
      <c r="H107" s="161"/>
      <c r="I107" s="161"/>
      <c r="J107" s="161"/>
      <c r="K107" s="161"/>
    </row>
    <row r="108" spans="1:13" ht="46.5">
      <c r="B108" s="332" t="s">
        <v>91</v>
      </c>
      <c r="C108" s="332"/>
      <c r="D108" s="332"/>
      <c r="E108" s="332"/>
      <c r="F108" s="332"/>
      <c r="G108" s="332"/>
      <c r="H108" s="332"/>
      <c r="I108" s="332"/>
      <c r="J108" s="332"/>
      <c r="K108" s="332"/>
      <c r="L108" s="257"/>
      <c r="M108" s="257"/>
    </row>
    <row r="109" spans="1:13">
      <c r="B109" s="79"/>
      <c r="C109" s="80"/>
      <c r="D109" s="80"/>
      <c r="E109" s="81"/>
      <c r="F109" s="81"/>
      <c r="G109" s="81"/>
      <c r="H109" s="81"/>
      <c r="I109" s="81"/>
      <c r="J109" s="81"/>
      <c r="K109" s="257"/>
      <c r="L109" s="257"/>
      <c r="M109" s="257"/>
    </row>
    <row r="110" spans="1:13">
      <c r="B110" s="82"/>
      <c r="C110" s="82"/>
      <c r="D110" s="82"/>
      <c r="J110" s="257"/>
      <c r="K110" s="257"/>
      <c r="L110" s="257"/>
      <c r="M110" s="257"/>
    </row>
    <row r="111" spans="1:13">
      <c r="D111" s="83"/>
    </row>
    <row r="112" spans="1:13">
      <c r="D112" s="83"/>
    </row>
    <row r="113" spans="1:13" ht="28.5">
      <c r="A113" s="319"/>
      <c r="B113" s="320"/>
      <c r="C113" s="40"/>
      <c r="D113" s="261"/>
      <c r="E113" s="333"/>
      <c r="F113" s="333"/>
      <c r="G113" s="333"/>
      <c r="H113" s="333"/>
      <c r="I113" s="333"/>
      <c r="J113" s="43"/>
      <c r="K113" s="18"/>
      <c r="L113" s="18"/>
      <c r="M113" s="18"/>
    </row>
    <row r="114" spans="1:13" ht="28.5">
      <c r="A114" s="44"/>
      <c r="B114" s="41"/>
      <c r="C114" s="45"/>
      <c r="D114" s="261"/>
      <c r="E114" s="261"/>
      <c r="F114" s="261"/>
      <c r="G114" s="261"/>
      <c r="H114" s="261"/>
      <c r="I114" s="261"/>
      <c r="J114" s="46"/>
      <c r="K114" s="18"/>
      <c r="L114" s="18"/>
      <c r="M114" s="18"/>
    </row>
    <row r="135" spans="1:10" ht="28.5">
      <c r="B135" s="319"/>
      <c r="C135" s="320"/>
      <c r="E135" s="261"/>
      <c r="J135" s="43"/>
    </row>
    <row r="137" spans="1:10" ht="28.5">
      <c r="A137" s="44"/>
    </row>
    <row r="150" spans="1:10" ht="57">
      <c r="B150" s="319" t="s">
        <v>38</v>
      </c>
      <c r="C150" s="320"/>
      <c r="D150" s="68"/>
      <c r="E150" s="261" t="s">
        <v>39</v>
      </c>
      <c r="J150" s="43" t="s">
        <v>50</v>
      </c>
    </row>
    <row r="152" spans="1:10" ht="28.5">
      <c r="A152" s="44" t="s">
        <v>42</v>
      </c>
    </row>
  </sheetData>
  <sheetProtection selectLockedCells="1" autoFilter="0" selectUnlockedCells="1"/>
  <protectedRanges>
    <protectedRange sqref="A9:J14 A15:D15 F15:J15" name="Rozstęp1_1"/>
    <protectedRange sqref="H43:I51 H53:I59" name="Zakres9"/>
    <protectedRange sqref="A69:J74" name="Zakres8"/>
    <protectedRange sqref="H61:J65" name="Zakres7"/>
    <protectedRange sqref="H40:I41" name="Zakres6"/>
    <protectedRange sqref="I80:J87" name="Rozstęp4"/>
    <protectedRange sqref="A108:K114 B135:C135 A137 E135 J135 B150:C150 E150 J150 A152" name="Rozstęp3"/>
    <protectedRange sqref="B21 A16:A34 D16:J34 B16:C20 B22:C34" name="Rozstęp1"/>
    <protectedRange sqref="G80:G87" name="Rozstęp2"/>
    <protectedRange sqref="H40:I41" name="Zakres5"/>
  </protectedRanges>
  <mergeCells count="164">
    <mergeCell ref="B108:K108"/>
    <mergeCell ref="A113:B113"/>
    <mergeCell ref="E113:I113"/>
    <mergeCell ref="B135:C135"/>
    <mergeCell ref="B150:C150"/>
    <mergeCell ref="C103:K103"/>
    <mergeCell ref="A104:A105"/>
    <mergeCell ref="B104:B105"/>
    <mergeCell ref="C104:K104"/>
    <mergeCell ref="C105:K105"/>
    <mergeCell ref="A107:B107"/>
    <mergeCell ref="A99:A100"/>
    <mergeCell ref="B99:B100"/>
    <mergeCell ref="C99:K99"/>
    <mergeCell ref="C100:K100"/>
    <mergeCell ref="C101:K101"/>
    <mergeCell ref="C102:K102"/>
    <mergeCell ref="A95:A96"/>
    <mergeCell ref="B95:B96"/>
    <mergeCell ref="C95:K95"/>
    <mergeCell ref="C96:K96"/>
    <mergeCell ref="A97:A98"/>
    <mergeCell ref="B97:B98"/>
    <mergeCell ref="C97:K97"/>
    <mergeCell ref="C98:K98"/>
    <mergeCell ref="H89:J89"/>
    <mergeCell ref="D90:E90"/>
    <mergeCell ref="A91:K91"/>
    <mergeCell ref="C92:K92"/>
    <mergeCell ref="A93:A94"/>
    <mergeCell ref="B93:B94"/>
    <mergeCell ref="C93:K93"/>
    <mergeCell ref="C94:K94"/>
    <mergeCell ref="B86:C86"/>
    <mergeCell ref="I86:J86"/>
    <mergeCell ref="B87:C87"/>
    <mergeCell ref="I87:J87"/>
    <mergeCell ref="B88:C88"/>
    <mergeCell ref="I88:J88"/>
    <mergeCell ref="B83:C83"/>
    <mergeCell ref="I83:J83"/>
    <mergeCell ref="B84:C84"/>
    <mergeCell ref="I84:J84"/>
    <mergeCell ref="B85:C85"/>
    <mergeCell ref="I85:J85"/>
    <mergeCell ref="B80:C80"/>
    <mergeCell ref="I80:J80"/>
    <mergeCell ref="B81:C81"/>
    <mergeCell ref="I81:J81"/>
    <mergeCell ref="B82:C82"/>
    <mergeCell ref="I82:J82"/>
    <mergeCell ref="D74:E74"/>
    <mergeCell ref="B75:J75"/>
    <mergeCell ref="B76:J76"/>
    <mergeCell ref="A78:A79"/>
    <mergeCell ref="B78:C79"/>
    <mergeCell ref="D78:D79"/>
    <mergeCell ref="E78:E79"/>
    <mergeCell ref="F78:F79"/>
    <mergeCell ref="G78:H78"/>
    <mergeCell ref="I78:J79"/>
    <mergeCell ref="F70:G70"/>
    <mergeCell ref="B71:C71"/>
    <mergeCell ref="D71:E71"/>
    <mergeCell ref="C72:G72"/>
    <mergeCell ref="F73:G73"/>
    <mergeCell ref="H73:J73"/>
    <mergeCell ref="B64:G64"/>
    <mergeCell ref="H64:I64"/>
    <mergeCell ref="F66:G66"/>
    <mergeCell ref="H66:J66"/>
    <mergeCell ref="D67:E67"/>
    <mergeCell ref="A68:J68"/>
    <mergeCell ref="B60:G60"/>
    <mergeCell ref="B61:G61"/>
    <mergeCell ref="H61:I61"/>
    <mergeCell ref="B62:G62"/>
    <mergeCell ref="H62:I62"/>
    <mergeCell ref="B63:G63"/>
    <mergeCell ref="H63:I63"/>
    <mergeCell ref="B57:C57"/>
    <mergeCell ref="D57:G57"/>
    <mergeCell ref="B58:C58"/>
    <mergeCell ref="D58:G58"/>
    <mergeCell ref="B59:C59"/>
    <mergeCell ref="D59:G59"/>
    <mergeCell ref="B54:C54"/>
    <mergeCell ref="D54:G54"/>
    <mergeCell ref="B55:C55"/>
    <mergeCell ref="D55:G55"/>
    <mergeCell ref="B56:C56"/>
    <mergeCell ref="D56:G56"/>
    <mergeCell ref="B50:J50"/>
    <mergeCell ref="B51:J51"/>
    <mergeCell ref="B52:C52"/>
    <mergeCell ref="D52:G52"/>
    <mergeCell ref="B53:C53"/>
    <mergeCell ref="D53:G53"/>
    <mergeCell ref="B47:C47"/>
    <mergeCell ref="D47:G47"/>
    <mergeCell ref="B48:C48"/>
    <mergeCell ref="D48:G48"/>
    <mergeCell ref="B49:C49"/>
    <mergeCell ref="D49:G49"/>
    <mergeCell ref="B44:C44"/>
    <mergeCell ref="D44:G44"/>
    <mergeCell ref="B45:C45"/>
    <mergeCell ref="D45:G45"/>
    <mergeCell ref="B46:C46"/>
    <mergeCell ref="D46:G46"/>
    <mergeCell ref="B41:C41"/>
    <mergeCell ref="D41:G41"/>
    <mergeCell ref="B42:C42"/>
    <mergeCell ref="D42:G42"/>
    <mergeCell ref="B43:C43"/>
    <mergeCell ref="D43:G43"/>
    <mergeCell ref="A35:J35"/>
    <mergeCell ref="B37:J37"/>
    <mergeCell ref="A38:J38"/>
    <mergeCell ref="D39:G39"/>
    <mergeCell ref="B40:C40"/>
    <mergeCell ref="D40:G40"/>
    <mergeCell ref="B31:J31"/>
    <mergeCell ref="B32:J32"/>
    <mergeCell ref="C33:D33"/>
    <mergeCell ref="E33:F33"/>
    <mergeCell ref="H33:J33"/>
    <mergeCell ref="D34:E34"/>
    <mergeCell ref="B25:J25"/>
    <mergeCell ref="B26:J26"/>
    <mergeCell ref="B27:J27"/>
    <mergeCell ref="B28:J28"/>
    <mergeCell ref="B29:J29"/>
    <mergeCell ref="B30:J30"/>
    <mergeCell ref="D18:I18"/>
    <mergeCell ref="D19:J19"/>
    <mergeCell ref="B21:C21"/>
    <mergeCell ref="D21:J21"/>
    <mergeCell ref="D23:H23"/>
    <mergeCell ref="D24:H24"/>
    <mergeCell ref="B14:C14"/>
    <mergeCell ref="D14:E14"/>
    <mergeCell ref="D15:E15"/>
    <mergeCell ref="G15:I15"/>
    <mergeCell ref="A16:D16"/>
    <mergeCell ref="A17:J17"/>
    <mergeCell ref="D11:E11"/>
    <mergeCell ref="D12:E12"/>
    <mergeCell ref="D13:E13"/>
    <mergeCell ref="B6:C6"/>
    <mergeCell ref="D6:J6"/>
    <mergeCell ref="B7:C7"/>
    <mergeCell ref="D7:J7"/>
    <mergeCell ref="B8:C8"/>
    <mergeCell ref="D8:J8"/>
    <mergeCell ref="A1:XFD1"/>
    <mergeCell ref="A2:J2"/>
    <mergeCell ref="B4:C4"/>
    <mergeCell ref="D4:J4"/>
    <mergeCell ref="B5:C5"/>
    <mergeCell ref="D5:J5"/>
    <mergeCell ref="B9:C9"/>
    <mergeCell ref="D9:J9"/>
    <mergeCell ref="D10:E10"/>
  </mergeCells>
  <printOptions horizontalCentered="1" verticalCentered="1"/>
  <pageMargins left="0.15748031496062992" right="0.19685039370078741" top="0.51181102362204722" bottom="0.59055118110236227" header="0.31496062992125984" footer="0.31496062992125984"/>
  <pageSetup paperSize="9" scale="23" fitToHeight="20" orientation="landscape" r:id="rId1"/>
  <headerFooter>
    <oddHeader xml:space="preserve">&amp;L&amp;"Arial,Pogrubiony"&amp;22
&amp;C&amp;G&amp;R&amp;"Arial,Pogrubiony"&amp;20Wzór Karty Oceny Merytorycznej dla Działania 7.3 RPOWŚ 2014-2020&amp;"Arial,Normalny"&amp;10
</oddHeader>
    <oddFooter xml:space="preserve">&amp;C&amp;18Strona &amp;P z &amp;N
 </oddFooter>
  </headerFooter>
  <rowBreaks count="7" manualBreakCount="7">
    <brk id="33" max="12" man="1"/>
    <brk id="49" max="12" man="1"/>
    <brk id="66" max="12" man="1"/>
    <brk id="74" max="12" man="1"/>
    <brk id="89" max="12" man="1"/>
    <brk id="96" max="12" man="1"/>
    <brk id="103" max="12" man="1"/>
  </rowBreaks>
  <drawing r:id="rId2"/>
  <legacyDrawingHF r:id="rId3"/>
</worksheet>
</file>

<file path=xl/worksheets/sheet3.xml><?xml version="1.0" encoding="utf-8"?>
<worksheet xmlns="http://schemas.openxmlformats.org/spreadsheetml/2006/main" xmlns:r="http://schemas.openxmlformats.org/officeDocument/2006/relationships">
  <dimension ref="A1:M37"/>
  <sheetViews>
    <sheetView view="pageBreakPreview" topLeftCell="A7" zoomScale="40" zoomScaleNormal="100" zoomScaleSheetLayoutView="40" workbookViewId="0">
      <selection activeCell="E35" sqref="E35"/>
    </sheetView>
  </sheetViews>
  <sheetFormatPr defaultRowHeight="26.25"/>
  <cols>
    <col min="1" max="1" width="14" style="155" customWidth="1"/>
    <col min="2" max="2" width="58.42578125" style="157" customWidth="1"/>
    <col min="3" max="3" width="59.140625" style="158" customWidth="1"/>
    <col min="4" max="4" width="34.28515625" style="158" customWidth="1"/>
    <col min="5" max="5" width="43" style="158" customWidth="1"/>
    <col min="6" max="6" width="21.42578125" style="158" customWidth="1"/>
    <col min="7" max="7" width="97.42578125" customWidth="1"/>
    <col min="8" max="8" width="61" customWidth="1"/>
    <col min="9" max="9" width="34.28515625" customWidth="1"/>
  </cols>
  <sheetData>
    <row r="1" spans="1:13" ht="31.5">
      <c r="B1" s="156" t="s">
        <v>118</v>
      </c>
      <c r="C1" s="86">
        <f>'Oceniający 1 '!C15</f>
        <v>0</v>
      </c>
      <c r="D1" s="86"/>
      <c r="E1" s="145"/>
      <c r="F1" s="145"/>
      <c r="G1" s="145"/>
      <c r="H1" s="145"/>
      <c r="I1" s="145"/>
      <c r="J1" s="145"/>
      <c r="K1" s="154"/>
      <c r="L1" s="154"/>
      <c r="M1" s="154"/>
    </row>
    <row r="2" spans="1:13" ht="9.9499999999999993" customHeight="1">
      <c r="A2" s="85"/>
      <c r="B2" s="86"/>
      <c r="C2" s="86"/>
      <c r="D2" s="145"/>
      <c r="E2" s="145"/>
      <c r="F2" s="145"/>
      <c r="G2" s="145"/>
      <c r="H2" s="145"/>
      <c r="I2" s="145"/>
      <c r="J2" s="154"/>
      <c r="K2" s="154"/>
      <c r="L2" s="154"/>
      <c r="M2" s="154"/>
    </row>
    <row r="3" spans="1:13" ht="117" customHeight="1">
      <c r="A3" s="85"/>
      <c r="B3" s="404" t="s">
        <v>82</v>
      </c>
      <c r="C3" s="404"/>
      <c r="D3" s="452" t="str">
        <f>'Oceniający 2'!D4:J4</f>
        <v>9a: Inwestycje w infrastrukturę zdrowotną i społeczną, które przyczyniają się do rozwoju krajowego, regionalnego i lokalnego, zmniejszania nierówności w zakresie stanu zdrowia, promowanie włączenia społecznego poprzez lepszy dostęp do usług społecznych, kulturalnych i rekreacyjnych, oraz przejścia z usług instytucjonalnych na usługi na poziomie społeczności lokalnych</v>
      </c>
      <c r="E3" s="452"/>
      <c r="F3" s="452"/>
      <c r="G3" s="452"/>
      <c r="H3" s="452"/>
      <c r="I3" s="452"/>
      <c r="J3" s="154"/>
      <c r="K3" s="154"/>
      <c r="L3" s="154"/>
      <c r="M3" s="154"/>
    </row>
    <row r="4" spans="1:13" ht="55.5" customHeight="1">
      <c r="A4" s="85"/>
      <c r="B4" s="405" t="s">
        <v>48</v>
      </c>
      <c r="C4" s="405"/>
      <c r="D4" s="406" t="str">
        <f>'Oceniający 2'!D5:J5</f>
        <v>7. Sprawne usługi publiczne</v>
      </c>
      <c r="E4" s="406"/>
      <c r="F4" s="406"/>
      <c r="G4" s="406"/>
      <c r="H4" s="406"/>
      <c r="I4" s="406"/>
      <c r="J4" s="154"/>
      <c r="K4" s="154"/>
      <c r="L4" s="154"/>
      <c r="M4" s="154"/>
    </row>
    <row r="5" spans="1:13" ht="60.75" customHeight="1">
      <c r="A5" s="85"/>
      <c r="B5" s="405" t="s">
        <v>49</v>
      </c>
      <c r="C5" s="405"/>
      <c r="D5" s="410" t="str">
        <f>'Oceniający 2'!D6:J6</f>
        <v xml:space="preserve">Działanie 7.3:  Infrastruktura zdrowotna i społeczna </v>
      </c>
      <c r="E5" s="410"/>
      <c r="F5" s="410"/>
      <c r="G5" s="410"/>
      <c r="H5" s="410"/>
      <c r="I5" s="410"/>
      <c r="J5" s="154"/>
      <c r="K5" s="154"/>
      <c r="L5" s="154"/>
      <c r="M5" s="154"/>
    </row>
    <row r="6" spans="1:13" ht="75" customHeight="1">
      <c r="A6" s="85"/>
      <c r="B6" s="410" t="s">
        <v>52</v>
      </c>
      <c r="C6" s="410"/>
      <c r="D6" s="410" t="str">
        <f>'Oceniający 2'!D7:J7</f>
        <v>Inwestycje w infrastrukturę usług społecznych</v>
      </c>
      <c r="E6" s="410"/>
      <c r="F6" s="410"/>
      <c r="G6" s="410"/>
      <c r="H6" s="410"/>
      <c r="I6" s="410"/>
      <c r="J6" s="154"/>
      <c r="K6" s="154"/>
      <c r="L6" s="154"/>
      <c r="M6" s="154"/>
    </row>
    <row r="7" spans="1:13" ht="48" customHeight="1">
      <c r="A7" s="85"/>
      <c r="B7" s="451" t="s">
        <v>83</v>
      </c>
      <c r="C7" s="451"/>
      <c r="D7" s="73">
        <f>'Oceniający 2'!D8:J8</f>
        <v>0</v>
      </c>
      <c r="E7" s="145"/>
      <c r="F7" s="145"/>
      <c r="G7" s="145"/>
      <c r="H7" s="145"/>
      <c r="I7" s="145"/>
      <c r="J7" s="154"/>
      <c r="K7" s="154"/>
      <c r="L7" s="154"/>
      <c r="M7" s="154"/>
    </row>
    <row r="8" spans="1:13" ht="44.25" customHeight="1">
      <c r="A8" s="85"/>
      <c r="B8" s="153" t="s">
        <v>41</v>
      </c>
      <c r="C8" s="153"/>
      <c r="D8" s="73">
        <f>'Oceniający 2'!D9:J9</f>
        <v>0</v>
      </c>
      <c r="E8" s="145"/>
      <c r="F8" s="145"/>
      <c r="G8" s="145"/>
      <c r="H8" s="145"/>
      <c r="I8" s="145"/>
      <c r="J8" s="154"/>
      <c r="K8" s="154"/>
      <c r="L8" s="154"/>
      <c r="M8" s="154"/>
    </row>
    <row r="9" spans="1:13" ht="44.25" customHeight="1">
      <c r="A9" s="85"/>
      <c r="B9" s="451" t="s">
        <v>1</v>
      </c>
      <c r="C9" s="451"/>
      <c r="D9" s="73">
        <f>'Oceniający 2'!D10:E10</f>
        <v>0</v>
      </c>
      <c r="E9" s="145"/>
      <c r="F9" s="145"/>
      <c r="G9" s="145"/>
      <c r="H9" s="145"/>
      <c r="I9" s="145"/>
      <c r="J9" s="154"/>
      <c r="K9" s="154"/>
      <c r="L9" s="154"/>
      <c r="M9" s="154"/>
    </row>
    <row r="10" spans="1:13" ht="48" customHeight="1">
      <c r="A10" s="85"/>
      <c r="B10" s="2" t="s">
        <v>84</v>
      </c>
      <c r="C10" s="3"/>
      <c r="D10" s="73">
        <f>'Oceniający 2'!D11:E11</f>
        <v>0</v>
      </c>
      <c r="E10" s="450"/>
      <c r="F10" s="450"/>
      <c r="G10" s="450"/>
      <c r="H10" s="450"/>
      <c r="I10" s="145"/>
      <c r="J10" s="154"/>
      <c r="K10" s="154"/>
      <c r="L10" s="154"/>
      <c r="M10" s="154"/>
    </row>
    <row r="11" spans="1:13" ht="49.5" customHeight="1">
      <c r="A11" s="85"/>
      <c r="B11" s="2" t="s">
        <v>127</v>
      </c>
      <c r="C11" s="3"/>
      <c r="D11" s="73">
        <f>'Oceniający 2'!D12:E12</f>
        <v>0</v>
      </c>
      <c r="E11" s="145"/>
      <c r="F11" s="145"/>
      <c r="G11" s="145"/>
      <c r="H11" s="145"/>
      <c r="I11" s="145"/>
      <c r="J11" s="154"/>
      <c r="K11" s="154"/>
      <c r="L11" s="154"/>
      <c r="M11" s="154"/>
    </row>
    <row r="12" spans="1:13" ht="49.5" customHeight="1">
      <c r="A12" s="85"/>
      <c r="B12" s="2" t="str">
        <f>'Oceniający 1 '!B13</f>
        <v xml:space="preserve">- w tym EFRR: </v>
      </c>
      <c r="C12" s="3"/>
      <c r="D12" s="73">
        <f>'Oceniający 2'!D13:E13</f>
        <v>0</v>
      </c>
      <c r="E12" s="145"/>
      <c r="F12" s="145"/>
      <c r="G12" s="145"/>
      <c r="H12" s="145"/>
      <c r="I12" s="145"/>
      <c r="J12" s="193"/>
      <c r="K12" s="193"/>
      <c r="L12" s="193"/>
      <c r="M12" s="193"/>
    </row>
    <row r="13" spans="1:13" ht="9.9499999999999993" customHeight="1">
      <c r="A13" s="85"/>
      <c r="B13" s="462"/>
      <c r="C13" s="462"/>
      <c r="D13" s="73"/>
      <c r="E13" s="73"/>
      <c r="F13" s="145"/>
      <c r="G13" s="145"/>
      <c r="H13" s="145"/>
      <c r="I13" s="145"/>
      <c r="J13" s="154"/>
      <c r="K13" s="154"/>
      <c r="L13" s="154"/>
      <c r="M13" s="154"/>
    </row>
    <row r="14" spans="1:13" ht="9.9499999999999993" customHeight="1">
      <c r="A14" s="85"/>
      <c r="B14" s="2"/>
      <c r="C14" s="3"/>
      <c r="D14" s="145"/>
      <c r="E14" s="145"/>
      <c r="F14" s="145"/>
      <c r="G14" s="145"/>
      <c r="H14" s="145"/>
      <c r="I14" s="145"/>
      <c r="J14" s="154"/>
      <c r="K14" s="154"/>
      <c r="L14" s="154"/>
      <c r="M14" s="154"/>
    </row>
    <row r="15" spans="1:13" ht="33.75">
      <c r="A15" s="461" t="s">
        <v>98</v>
      </c>
      <c r="B15" s="461"/>
      <c r="C15" s="461"/>
      <c r="D15" s="461"/>
      <c r="E15" s="461"/>
      <c r="F15" s="461"/>
      <c r="G15" s="461"/>
      <c r="H15" s="461"/>
      <c r="I15" s="461"/>
      <c r="J15" s="154"/>
      <c r="K15" s="154"/>
      <c r="L15" s="154"/>
      <c r="M15" s="154"/>
    </row>
    <row r="16" spans="1:13" ht="34.5" thickBot="1">
      <c r="A16" s="85"/>
      <c r="B16" s="2"/>
      <c r="C16" s="3"/>
      <c r="D16" s="145"/>
      <c r="E16" s="145"/>
      <c r="F16" s="145"/>
      <c r="G16" s="145"/>
      <c r="H16" s="145"/>
      <c r="I16" s="145"/>
      <c r="J16" s="154"/>
      <c r="K16" s="154"/>
      <c r="L16" s="154"/>
      <c r="M16" s="154"/>
    </row>
    <row r="17" spans="1:13" ht="54" customHeight="1" thickTop="1">
      <c r="A17" s="85"/>
      <c r="B17" s="2"/>
      <c r="C17" s="5"/>
      <c r="D17" s="47"/>
      <c r="E17" s="457" t="s">
        <v>107</v>
      </c>
      <c r="F17" s="458"/>
      <c r="G17" s="48" t="s">
        <v>99</v>
      </c>
      <c r="H17" s="167" t="s">
        <v>100</v>
      </c>
      <c r="I17" s="165"/>
      <c r="J17" s="154"/>
      <c r="K17" s="154"/>
      <c r="L17" s="154"/>
      <c r="M17" s="154"/>
    </row>
    <row r="18" spans="1:13" ht="57" customHeight="1">
      <c r="A18" s="85"/>
      <c r="B18" s="14"/>
      <c r="C18" s="14"/>
      <c r="D18" s="49" t="s">
        <v>105</v>
      </c>
      <c r="E18" s="459"/>
      <c r="F18" s="460"/>
      <c r="G18" s="175"/>
      <c r="H18" s="176"/>
      <c r="I18" s="166"/>
      <c r="J18" s="154"/>
      <c r="K18" s="154"/>
      <c r="L18" s="154"/>
      <c r="M18" s="154"/>
    </row>
    <row r="19" spans="1:13" ht="51.75" customHeight="1">
      <c r="A19" s="85"/>
      <c r="B19" s="51"/>
      <c r="C19" s="145"/>
      <c r="D19" s="49" t="s">
        <v>106</v>
      </c>
      <c r="E19" s="459"/>
      <c r="F19" s="460"/>
      <c r="G19" s="50"/>
      <c r="H19" s="163"/>
      <c r="I19" s="166"/>
      <c r="J19" s="154"/>
      <c r="K19" s="154"/>
      <c r="L19" s="154"/>
      <c r="M19" s="154"/>
    </row>
    <row r="20" spans="1:13" ht="59.25" customHeight="1" thickBot="1">
      <c r="A20" s="85"/>
      <c r="B20" s="51"/>
      <c r="C20" s="145"/>
      <c r="D20" s="52" t="s">
        <v>120</v>
      </c>
      <c r="E20" s="476"/>
      <c r="F20" s="477"/>
      <c r="G20" s="53"/>
      <c r="H20" s="164"/>
      <c r="I20" s="166"/>
      <c r="J20" s="154"/>
      <c r="K20" s="154"/>
      <c r="L20" s="154"/>
      <c r="M20" s="154"/>
    </row>
    <row r="21" spans="1:13" ht="27" thickTop="1">
      <c r="A21" s="85"/>
      <c r="B21" s="51"/>
      <c r="C21" s="145"/>
      <c r="D21" s="145"/>
      <c r="E21" s="145"/>
      <c r="F21" s="145"/>
      <c r="G21" s="145"/>
      <c r="H21" s="145"/>
      <c r="I21" s="145"/>
      <c r="J21" s="154"/>
      <c r="K21" s="154"/>
      <c r="L21" s="154"/>
      <c r="M21" s="4"/>
    </row>
    <row r="22" spans="1:13" ht="67.5" customHeight="1">
      <c r="A22" s="60"/>
      <c r="B22" s="54"/>
      <c r="C22" s="55"/>
      <c r="D22" s="55"/>
      <c r="E22" s="478" t="s">
        <v>101</v>
      </c>
      <c r="F22" s="478"/>
      <c r="G22" s="478"/>
      <c r="H22" s="478"/>
      <c r="I22" s="55"/>
      <c r="J22" s="4"/>
      <c r="K22" s="4"/>
      <c r="L22" s="4"/>
      <c r="M22" s="4"/>
    </row>
    <row r="23" spans="1:13" ht="27" thickBot="1">
      <c r="A23" s="60"/>
      <c r="B23" s="154"/>
      <c r="C23" s="154"/>
      <c r="D23" s="154"/>
      <c r="E23" s="154"/>
      <c r="F23" s="154"/>
      <c r="G23" s="4"/>
      <c r="H23" s="4"/>
      <c r="I23" s="4"/>
      <c r="J23" s="4"/>
      <c r="K23" s="4"/>
      <c r="L23" s="4"/>
      <c r="M23" s="4"/>
    </row>
    <row r="24" spans="1:13" ht="85.5" customHeight="1" thickTop="1">
      <c r="A24" s="60"/>
      <c r="B24" s="154"/>
      <c r="C24" s="453"/>
      <c r="D24" s="454"/>
      <c r="E24" s="455" t="s">
        <v>108</v>
      </c>
      <c r="F24" s="455"/>
      <c r="G24" s="456"/>
      <c r="H24" s="172" t="s">
        <v>129</v>
      </c>
      <c r="I24" s="168"/>
      <c r="J24" s="56"/>
      <c r="K24" s="4"/>
      <c r="L24" s="4"/>
      <c r="M24" s="4"/>
    </row>
    <row r="25" spans="1:13" ht="47.25" customHeight="1">
      <c r="A25" s="60"/>
      <c r="B25" s="154"/>
      <c r="C25" s="469" t="s">
        <v>105</v>
      </c>
      <c r="D25" s="470"/>
      <c r="E25" s="471"/>
      <c r="F25" s="471"/>
      <c r="G25" s="472"/>
      <c r="H25" s="162">
        <f>'Oceniający 1 '!H88</f>
        <v>18</v>
      </c>
      <c r="I25" s="169"/>
      <c r="J25" s="87"/>
      <c r="K25" s="4"/>
      <c r="L25" s="4"/>
      <c r="M25" s="4"/>
    </row>
    <row r="26" spans="1:13" ht="55.5" customHeight="1">
      <c r="A26" s="60"/>
      <c r="B26" s="154"/>
      <c r="C26" s="469" t="s">
        <v>115</v>
      </c>
      <c r="D26" s="470"/>
      <c r="E26" s="471"/>
      <c r="F26" s="471"/>
      <c r="G26" s="472"/>
      <c r="H26" s="162">
        <f>'Oceniający 2'!H88</f>
        <v>20</v>
      </c>
      <c r="I26" s="169"/>
      <c r="J26" s="88"/>
      <c r="K26" s="4"/>
      <c r="L26" s="4"/>
      <c r="M26" s="4"/>
    </row>
    <row r="27" spans="1:13" ht="51" customHeight="1">
      <c r="A27" s="60"/>
      <c r="B27" s="154"/>
      <c r="C27" s="469" t="s">
        <v>121</v>
      </c>
      <c r="D27" s="470"/>
      <c r="E27" s="471"/>
      <c r="F27" s="471"/>
      <c r="G27" s="472"/>
      <c r="H27" s="162"/>
      <c r="I27" s="169"/>
      <c r="J27" s="88"/>
      <c r="K27" s="4"/>
      <c r="L27" s="4"/>
      <c r="M27" s="4"/>
    </row>
    <row r="28" spans="1:13" ht="58.5" customHeight="1">
      <c r="A28" s="60"/>
      <c r="B28" s="154"/>
      <c r="C28" s="473" t="s">
        <v>109</v>
      </c>
      <c r="D28" s="474"/>
      <c r="E28" s="471"/>
      <c r="F28" s="471"/>
      <c r="G28" s="472"/>
      <c r="H28" s="162">
        <f>H25+H26</f>
        <v>38</v>
      </c>
      <c r="I28" s="169"/>
      <c r="J28" s="88"/>
      <c r="K28" s="4"/>
      <c r="L28" s="4"/>
      <c r="M28" s="4"/>
    </row>
    <row r="29" spans="1:13" ht="53.25" thickBot="1">
      <c r="A29" s="60"/>
      <c r="B29" s="154"/>
      <c r="C29" s="463" t="s">
        <v>110</v>
      </c>
      <c r="D29" s="464"/>
      <c r="E29" s="464"/>
      <c r="F29" s="464"/>
      <c r="G29" s="465"/>
      <c r="H29" s="171">
        <f>H28/2</f>
        <v>19</v>
      </c>
      <c r="I29" s="170"/>
      <c r="J29" s="89"/>
      <c r="K29" s="4"/>
      <c r="L29" s="4"/>
      <c r="M29" s="4"/>
    </row>
    <row r="30" spans="1:13" ht="32.25" thickTop="1">
      <c r="A30" s="60"/>
      <c r="B30" s="58" t="s">
        <v>122</v>
      </c>
      <c r="C30" s="154"/>
      <c r="D30" s="68"/>
      <c r="E30" s="58" t="s">
        <v>39</v>
      </c>
      <c r="F30" s="475"/>
      <c r="G30" s="475"/>
      <c r="H30" s="4"/>
      <c r="I30" s="4"/>
      <c r="J30" s="4"/>
      <c r="K30" s="4"/>
      <c r="L30" s="4"/>
      <c r="M30" s="4"/>
    </row>
    <row r="31" spans="1:13" ht="31.5">
      <c r="A31" s="60"/>
      <c r="B31" s="58"/>
      <c r="C31" s="154"/>
      <c r="D31" s="154"/>
      <c r="E31" s="58"/>
      <c r="F31" s="154"/>
      <c r="G31" s="4"/>
      <c r="H31" s="4"/>
      <c r="I31" s="4"/>
      <c r="J31" s="4"/>
      <c r="K31" s="4"/>
      <c r="L31" s="4"/>
      <c r="M31" s="4"/>
    </row>
    <row r="32" spans="1:13" ht="31.5">
      <c r="A32" s="60"/>
      <c r="B32" s="58"/>
      <c r="C32" s="154"/>
      <c r="D32" s="154"/>
      <c r="E32" s="58"/>
      <c r="F32" s="154"/>
      <c r="G32" s="4"/>
      <c r="H32" s="4"/>
      <c r="I32" s="4"/>
      <c r="J32" s="4"/>
      <c r="K32" s="4"/>
      <c r="L32" s="4"/>
      <c r="M32" s="4"/>
    </row>
    <row r="33" spans="1:13" ht="31.5">
      <c r="A33" s="60"/>
      <c r="B33" s="36"/>
      <c r="C33" s="36"/>
      <c r="D33" s="152" t="s">
        <v>111</v>
      </c>
      <c r="E33" s="152"/>
      <c r="F33" s="36"/>
      <c r="G33" s="10"/>
      <c r="H33" s="10"/>
      <c r="I33" s="10"/>
      <c r="J33" s="4"/>
      <c r="K33" s="4"/>
      <c r="L33" s="4"/>
      <c r="M33" s="4"/>
    </row>
    <row r="34" spans="1:13" ht="31.5">
      <c r="A34" s="60"/>
      <c r="B34" s="36"/>
      <c r="C34" s="36"/>
      <c r="D34" s="36"/>
      <c r="E34" s="36"/>
      <c r="F34" s="36"/>
      <c r="G34" s="10"/>
      <c r="H34" s="10"/>
      <c r="I34" s="10"/>
      <c r="J34" s="4"/>
      <c r="K34" s="4"/>
      <c r="L34" s="4"/>
      <c r="M34" s="91"/>
    </row>
    <row r="35" spans="1:13" ht="31.5">
      <c r="A35" s="90"/>
      <c r="B35" s="263" t="s">
        <v>175</v>
      </c>
      <c r="C35" s="266"/>
      <c r="D35" s="152" t="s">
        <v>113</v>
      </c>
      <c r="E35" s="36"/>
      <c r="F35" s="151" t="s">
        <v>112</v>
      </c>
      <c r="G35" s="36"/>
      <c r="H35" s="466" t="s">
        <v>114</v>
      </c>
      <c r="I35" s="466"/>
      <c r="J35" s="91"/>
      <c r="K35" s="91"/>
      <c r="L35" s="91"/>
      <c r="M35" s="4"/>
    </row>
    <row r="36" spans="1:13">
      <c r="A36" s="60"/>
      <c r="B36" s="154"/>
      <c r="C36" s="154"/>
      <c r="D36" s="154"/>
      <c r="E36" s="154"/>
      <c r="F36" s="154"/>
      <c r="G36" s="4"/>
      <c r="H36" s="4"/>
      <c r="I36" s="4"/>
      <c r="J36" s="4"/>
      <c r="K36" s="4"/>
      <c r="L36" s="4"/>
      <c r="M36" s="4"/>
    </row>
    <row r="37" spans="1:13" ht="28.5">
      <c r="A37" s="57" t="s">
        <v>117</v>
      </c>
      <c r="B37" s="467" t="s">
        <v>116</v>
      </c>
      <c r="C37" s="468"/>
      <c r="D37" s="468"/>
      <c r="E37" s="468"/>
      <c r="F37" s="468"/>
      <c r="G37" s="468"/>
      <c r="H37" s="468"/>
      <c r="I37" s="468"/>
      <c r="J37" s="4"/>
      <c r="K37" s="4"/>
      <c r="L37" s="4"/>
    </row>
  </sheetData>
  <protectedRanges>
    <protectedRange sqref="B9:C18" name="Rozstęp1_1_2_1"/>
    <protectedRange sqref="B35 D35:J35" name="Rozstęp1_2_1_1"/>
  </protectedRanges>
  <mergeCells count="32">
    <mergeCell ref="A15:I15"/>
    <mergeCell ref="B13:C13"/>
    <mergeCell ref="C29:G29"/>
    <mergeCell ref="H35:I35"/>
    <mergeCell ref="B37:I37"/>
    <mergeCell ref="C27:D27"/>
    <mergeCell ref="E27:G27"/>
    <mergeCell ref="C28:D28"/>
    <mergeCell ref="E28:G28"/>
    <mergeCell ref="F30:G30"/>
    <mergeCell ref="C25:D25"/>
    <mergeCell ref="E25:G25"/>
    <mergeCell ref="C26:D26"/>
    <mergeCell ref="E26:G26"/>
    <mergeCell ref="E20:F20"/>
    <mergeCell ref="E22:H22"/>
    <mergeCell ref="C24:D24"/>
    <mergeCell ref="E24:G24"/>
    <mergeCell ref="E17:F17"/>
    <mergeCell ref="E18:F18"/>
    <mergeCell ref="E19:F19"/>
    <mergeCell ref="B3:C3"/>
    <mergeCell ref="D3:I3"/>
    <mergeCell ref="B4:C4"/>
    <mergeCell ref="D4:I4"/>
    <mergeCell ref="B9:C9"/>
    <mergeCell ref="E10:H10"/>
    <mergeCell ref="B5:C5"/>
    <mergeCell ref="D5:I5"/>
    <mergeCell ref="B6:C6"/>
    <mergeCell ref="B7:C7"/>
    <mergeCell ref="D6:I6"/>
  </mergeCells>
  <pageMargins left="0.70866141732283472" right="0.70866141732283472" top="0.74803149606299213" bottom="0.74803149606299213" header="0.31496062992125984" footer="0.31496062992125984"/>
  <pageSetup paperSize="9" scale="30" orientation="landscape" r:id="rId1"/>
  <headerFooter>
    <oddHeader>&amp;C&amp;G&amp;R&amp;"Arial,Pogrubiony"&amp;20Wzór karty Oceny Merytorycznej dla Działania 7.3 RPOWŚ 2014-2020</oddHeader>
  </headerFooter>
  <legacyDrawingHF r:id="rId2"/>
</worksheet>
</file>

<file path=xl/worksheets/sheet4.xml><?xml version="1.0" encoding="utf-8"?>
<worksheet xmlns="http://schemas.openxmlformats.org/spreadsheetml/2006/main" xmlns:r="http://schemas.openxmlformats.org/officeDocument/2006/relationships">
  <sheetPr codeName="Arkusz4"/>
  <dimension ref="A1:M120"/>
  <sheetViews>
    <sheetView view="pageBreakPreview" topLeftCell="A67" zoomScale="40" zoomScaleNormal="50" zoomScaleSheetLayoutView="40" zoomScalePageLayoutView="40" workbookViewId="0">
      <selection activeCell="G71" sqref="G71:G78"/>
    </sheetView>
  </sheetViews>
  <sheetFormatPr defaultRowHeight="12.75"/>
  <cols>
    <col min="1" max="1" width="15" style="4" customWidth="1"/>
    <col min="2" max="2" width="102.42578125" style="1" customWidth="1"/>
    <col min="3" max="3" width="60.140625" style="1" customWidth="1"/>
    <col min="4" max="4" width="34.28515625" style="1" customWidth="1"/>
    <col min="5" max="5" width="43" style="1" customWidth="1"/>
    <col min="6" max="6" width="32.7109375" style="1" customWidth="1"/>
    <col min="7" max="7" width="52.140625" style="97" customWidth="1"/>
    <col min="8" max="8" width="27.140625" style="4" hidden="1" customWidth="1"/>
    <col min="9" max="9" width="27.140625" style="4" customWidth="1"/>
    <col min="10" max="10" width="35.140625" style="4" customWidth="1"/>
    <col min="11" max="11" width="43.42578125" style="4" customWidth="1"/>
    <col min="12" max="12" width="37.140625" style="4" customWidth="1"/>
    <col min="13" max="13" width="35.42578125" style="4" customWidth="1"/>
    <col min="14" max="16384" width="9.140625" style="4"/>
  </cols>
  <sheetData>
    <row r="1" spans="1:11" ht="143.25" customHeight="1">
      <c r="A1" s="174"/>
      <c r="B1" s="173"/>
      <c r="C1" s="173"/>
      <c r="D1" s="173"/>
      <c r="E1" s="173"/>
      <c r="F1" s="173"/>
      <c r="G1" s="173"/>
      <c r="H1" s="173"/>
      <c r="I1" s="173"/>
      <c r="J1" s="173"/>
      <c r="K1" s="173"/>
    </row>
    <row r="2" spans="1:11" s="97" customFormat="1" ht="130.5" customHeight="1">
      <c r="A2" s="403" t="s">
        <v>125</v>
      </c>
      <c r="B2" s="403"/>
      <c r="C2" s="403"/>
      <c r="D2" s="403"/>
      <c r="E2" s="403"/>
      <c r="F2" s="403"/>
      <c r="G2" s="403"/>
      <c r="H2" s="403"/>
      <c r="I2" s="403"/>
      <c r="J2" s="403"/>
      <c r="K2" s="403"/>
    </row>
    <row r="3" spans="1:11" s="97" customFormat="1" ht="226.5" customHeight="1">
      <c r="A3" s="15"/>
      <c r="B3" s="404" t="s">
        <v>82</v>
      </c>
      <c r="C3" s="510"/>
      <c r="D3" s="513" t="str">
        <f>'wynik oceny'!D3:I3</f>
        <v>9a: Inwestycje w infrastrukturę zdrowotną i społeczną, które przyczyniają się do rozwoju krajowego, regionalnego i lokalnego, zmniejszania nierówności w zakresie stanu zdrowia, promowanie włączenia społecznego poprzez lepszy dostęp do usług społecznych, kulturalnych i rekreacyjnych, oraz przejścia z usług instytucjonalnych na usługi na poziomie społeczności lokalnych</v>
      </c>
      <c r="E3" s="513"/>
      <c r="F3" s="513"/>
      <c r="G3" s="513"/>
      <c r="H3" s="513"/>
      <c r="I3" s="513"/>
      <c r="J3" s="513"/>
      <c r="K3" s="513"/>
    </row>
    <row r="4" spans="1:11" s="18" customFormat="1" ht="76.5" customHeight="1">
      <c r="A4" s="98"/>
      <c r="B4" s="512" t="s">
        <v>48</v>
      </c>
      <c r="C4" s="512"/>
      <c r="D4" s="511" t="str">
        <f>'wynik oceny'!D4:I4</f>
        <v>7. Sprawne usługi publiczne</v>
      </c>
      <c r="E4" s="511"/>
      <c r="F4" s="511"/>
      <c r="G4" s="511"/>
      <c r="H4" s="99"/>
      <c r="I4" s="99"/>
      <c r="J4" s="99"/>
    </row>
    <row r="5" spans="1:11" s="18" customFormat="1" ht="78" customHeight="1">
      <c r="B5" s="100" t="s">
        <v>49</v>
      </c>
      <c r="C5" s="100"/>
      <c r="D5" s="410" t="str">
        <f>'wynik oceny'!D5:I5</f>
        <v xml:space="preserve">Działanie 7.3:  Infrastruktura zdrowotna i społeczna </v>
      </c>
      <c r="E5" s="410"/>
      <c r="F5" s="410"/>
      <c r="G5" s="410"/>
      <c r="H5" s="410"/>
      <c r="I5" s="410"/>
      <c r="J5" s="410"/>
    </row>
    <row r="6" spans="1:11" s="18" customFormat="1" ht="241.5" customHeight="1">
      <c r="B6" s="100" t="s">
        <v>53</v>
      </c>
      <c r="C6" s="100"/>
      <c r="D6" s="508" t="str">
        <f>'wynik oceny'!D6:I6</f>
        <v>Inwestycje w infrastrukturę usług społecznych</v>
      </c>
      <c r="E6" s="508"/>
      <c r="F6" s="508"/>
      <c r="G6" s="508"/>
      <c r="H6" s="508"/>
      <c r="I6" s="508"/>
      <c r="J6" s="508"/>
    </row>
    <row r="7" spans="1:11" s="35" customFormat="1" ht="61.5" customHeight="1">
      <c r="B7" s="2" t="s">
        <v>83</v>
      </c>
      <c r="C7" s="5"/>
      <c r="D7" s="507">
        <f>'wynik oceny'!D7</f>
        <v>0</v>
      </c>
      <c r="E7" s="507"/>
      <c r="F7" s="507"/>
      <c r="G7" s="507"/>
      <c r="H7" s="507"/>
      <c r="I7" s="507"/>
      <c r="J7" s="507"/>
    </row>
    <row r="8" spans="1:11" ht="80.25" customHeight="1">
      <c r="B8" s="2" t="s">
        <v>41</v>
      </c>
      <c r="C8" s="5"/>
      <c r="D8" s="506">
        <f>'wynik oceny'!D8</f>
        <v>0</v>
      </c>
      <c r="E8" s="506"/>
      <c r="F8" s="506"/>
      <c r="G8" s="506"/>
      <c r="H8" s="506"/>
      <c r="I8" s="506"/>
      <c r="J8" s="506"/>
    </row>
    <row r="9" spans="1:11" ht="84.75" customHeight="1">
      <c r="B9" s="2" t="s">
        <v>1</v>
      </c>
      <c r="C9" s="101"/>
      <c r="D9" s="500">
        <f>'wynik oceny'!D9</f>
        <v>0</v>
      </c>
      <c r="E9" s="500"/>
      <c r="F9" s="195"/>
      <c r="G9" s="196"/>
      <c r="H9" s="196"/>
      <c r="I9" s="196"/>
      <c r="J9" s="196"/>
    </row>
    <row r="10" spans="1:11" ht="84.75" customHeight="1">
      <c r="B10" s="2" t="s">
        <v>84</v>
      </c>
      <c r="C10" s="3"/>
      <c r="D10" s="500">
        <f>'wynik oceny'!D10</f>
        <v>0</v>
      </c>
      <c r="E10" s="500"/>
      <c r="F10" s="196"/>
      <c r="G10" s="196"/>
      <c r="H10" s="196"/>
      <c r="I10" s="196"/>
      <c r="J10" s="196"/>
    </row>
    <row r="11" spans="1:11" ht="84.75" customHeight="1">
      <c r="B11" s="2" t="s">
        <v>127</v>
      </c>
      <c r="C11" s="5"/>
      <c r="D11" s="500">
        <f>'wynik oceny'!D11</f>
        <v>0</v>
      </c>
      <c r="E11" s="500"/>
      <c r="F11" s="195"/>
      <c r="G11" s="195"/>
      <c r="H11" s="197"/>
      <c r="I11" s="197"/>
      <c r="J11" s="194"/>
    </row>
    <row r="12" spans="1:11" ht="84.75" customHeight="1">
      <c r="B12" s="2" t="str">
        <f>'Oceniający 1 '!B13</f>
        <v xml:space="preserve">- w tym EFRR: </v>
      </c>
      <c r="C12" s="5"/>
      <c r="D12" s="500">
        <f>'wynik oceny'!D12</f>
        <v>0</v>
      </c>
      <c r="E12" s="500"/>
      <c r="F12" s="195"/>
      <c r="G12" s="195"/>
      <c r="H12" s="197"/>
      <c r="I12" s="197"/>
      <c r="J12" s="194"/>
    </row>
    <row r="13" spans="1:11" ht="39.75" customHeight="1">
      <c r="B13" s="462"/>
      <c r="C13" s="462"/>
      <c r="D13" s="505"/>
      <c r="E13" s="505"/>
      <c r="F13" s="199"/>
      <c r="G13" s="199"/>
      <c r="H13" s="199"/>
      <c r="I13" s="199"/>
      <c r="J13" s="199"/>
    </row>
    <row r="14" spans="1:11" s="1" customFormat="1" ht="73.5" customHeight="1">
      <c r="A14" s="4"/>
      <c r="B14" s="68" t="s">
        <v>118</v>
      </c>
      <c r="C14" s="178"/>
      <c r="D14" s="509"/>
      <c r="E14" s="509"/>
      <c r="F14" s="102"/>
      <c r="G14" s="429" t="s">
        <v>123</v>
      </c>
      <c r="H14" s="566"/>
      <c r="I14" s="566"/>
      <c r="J14" s="566"/>
      <c r="K14" s="68">
        <f>'Oceniający 2'!J15</f>
        <v>0</v>
      </c>
    </row>
    <row r="15" spans="1:11" s="18" customFormat="1" ht="57" customHeight="1">
      <c r="B15" s="160" t="str">
        <f>B14</f>
        <v>Numer ewidencyjny wniosku:</v>
      </c>
      <c r="C15" s="179">
        <f>C14</f>
        <v>0</v>
      </c>
      <c r="D15" s="103"/>
      <c r="E15" s="104"/>
      <c r="F15" s="17"/>
      <c r="G15" s="84"/>
    </row>
    <row r="16" spans="1:11" s="18" customFormat="1" ht="57" customHeight="1">
      <c r="B16" s="42"/>
      <c r="C16" s="366" t="s">
        <v>103</v>
      </c>
      <c r="D16" s="366"/>
      <c r="E16" s="366"/>
      <c r="F16" s="366"/>
      <c r="G16" s="366"/>
      <c r="H16" s="366"/>
      <c r="I16" s="366"/>
      <c r="J16" s="366"/>
    </row>
    <row r="17" spans="1:13" s="18" customFormat="1" ht="57" customHeight="1">
      <c r="B17" s="42"/>
      <c r="C17" s="514" t="s">
        <v>77</v>
      </c>
      <c r="D17" s="514"/>
      <c r="E17" s="514"/>
      <c r="F17" s="514"/>
      <c r="G17" s="514"/>
      <c r="H17" s="514"/>
      <c r="I17" s="514"/>
      <c r="J17" s="514"/>
    </row>
    <row r="18" spans="1:13" ht="60.75" customHeight="1">
      <c r="A18" s="20" t="s">
        <v>13</v>
      </c>
      <c r="B18" s="492" t="s">
        <v>57</v>
      </c>
      <c r="C18" s="493"/>
      <c r="D18" s="489" t="s">
        <v>58</v>
      </c>
      <c r="E18" s="490"/>
      <c r="F18" s="490"/>
      <c r="G18" s="491"/>
      <c r="H18" s="21" t="s">
        <v>6</v>
      </c>
      <c r="I18" s="21" t="s">
        <v>6</v>
      </c>
      <c r="J18" s="21" t="s">
        <v>7</v>
      </c>
      <c r="K18" s="22" t="s">
        <v>8</v>
      </c>
    </row>
    <row r="19" spans="1:13" ht="105.75" customHeight="1">
      <c r="A19" s="268">
        <v>1</v>
      </c>
      <c r="B19" s="384" t="s">
        <v>59</v>
      </c>
      <c r="C19" s="385"/>
      <c r="D19" s="386" t="s">
        <v>60</v>
      </c>
      <c r="E19" s="387"/>
      <c r="F19" s="387"/>
      <c r="G19" s="388"/>
      <c r="H19" s="24"/>
      <c r="I19" s="24"/>
      <c r="J19" s="24"/>
      <c r="K19" s="25"/>
    </row>
    <row r="20" spans="1:13" ht="396" customHeight="1">
      <c r="A20" s="268">
        <v>2</v>
      </c>
      <c r="B20" s="384" t="s">
        <v>61</v>
      </c>
      <c r="C20" s="385"/>
      <c r="D20" s="386" t="s">
        <v>185</v>
      </c>
      <c r="E20" s="387"/>
      <c r="F20" s="387"/>
      <c r="G20" s="388"/>
      <c r="H20" s="24"/>
      <c r="I20" s="24"/>
      <c r="J20" s="24"/>
      <c r="K20" s="25"/>
      <c r="L20" s="35"/>
      <c r="M20" s="35"/>
    </row>
    <row r="21" spans="1:13" ht="104.25" customHeight="1">
      <c r="A21" s="268">
        <v>3</v>
      </c>
      <c r="B21" s="384" t="s">
        <v>62</v>
      </c>
      <c r="C21" s="385"/>
      <c r="D21" s="386" t="s">
        <v>176</v>
      </c>
      <c r="E21" s="387"/>
      <c r="F21" s="387"/>
      <c r="G21" s="388"/>
      <c r="H21" s="24"/>
      <c r="I21" s="24"/>
      <c r="J21" s="24"/>
      <c r="K21" s="25"/>
    </row>
    <row r="22" spans="1:13" s="39" customFormat="1" ht="322.5" customHeight="1">
      <c r="A22" s="268">
        <v>4</v>
      </c>
      <c r="B22" s="384" t="s">
        <v>64</v>
      </c>
      <c r="C22" s="385"/>
      <c r="D22" s="386" t="s">
        <v>177</v>
      </c>
      <c r="E22" s="387"/>
      <c r="F22" s="387"/>
      <c r="G22" s="388"/>
      <c r="H22" s="24"/>
      <c r="I22" s="24"/>
      <c r="J22" s="24"/>
      <c r="K22" s="25"/>
    </row>
    <row r="23" spans="1:13" ht="393" customHeight="1" thickBot="1">
      <c r="A23" s="269">
        <v>5</v>
      </c>
      <c r="B23" s="567" t="s">
        <v>66</v>
      </c>
      <c r="C23" s="568"/>
      <c r="D23" s="569" t="s">
        <v>67</v>
      </c>
      <c r="E23" s="570"/>
      <c r="F23" s="570"/>
      <c r="G23" s="571"/>
      <c r="H23" s="137"/>
      <c r="I23" s="137"/>
      <c r="J23" s="137"/>
      <c r="K23" s="138"/>
    </row>
    <row r="24" spans="1:13" ht="177" customHeight="1">
      <c r="A24" s="270">
        <v>6</v>
      </c>
      <c r="B24" s="520" t="s">
        <v>68</v>
      </c>
      <c r="C24" s="521"/>
      <c r="D24" s="522" t="s">
        <v>179</v>
      </c>
      <c r="E24" s="523"/>
      <c r="F24" s="523"/>
      <c r="G24" s="524"/>
      <c r="H24" s="135"/>
      <c r="I24" s="135"/>
      <c r="J24" s="135"/>
      <c r="K24" s="136"/>
    </row>
    <row r="25" spans="1:13" ht="144.75" customHeight="1">
      <c r="A25" s="268">
        <v>7</v>
      </c>
      <c r="B25" s="384" t="s">
        <v>70</v>
      </c>
      <c r="C25" s="385"/>
      <c r="D25" s="386" t="s">
        <v>71</v>
      </c>
      <c r="E25" s="387"/>
      <c r="F25" s="387"/>
      <c r="G25" s="388"/>
      <c r="H25" s="24"/>
      <c r="I25" s="24"/>
      <c r="J25" s="24"/>
      <c r="K25" s="25"/>
    </row>
    <row r="26" spans="1:13" ht="152.25" customHeight="1">
      <c r="A26" s="268">
        <v>8</v>
      </c>
      <c r="B26" s="384" t="s">
        <v>178</v>
      </c>
      <c r="C26" s="385"/>
      <c r="D26" s="386" t="s">
        <v>73</v>
      </c>
      <c r="E26" s="387"/>
      <c r="F26" s="387"/>
      <c r="G26" s="388"/>
      <c r="H26" s="24"/>
      <c r="I26" s="24"/>
      <c r="J26" s="24"/>
      <c r="K26" s="25"/>
    </row>
    <row r="27" spans="1:13" ht="111.75" customHeight="1" thickBot="1">
      <c r="A27" s="271">
        <v>9</v>
      </c>
      <c r="B27" s="515" t="s">
        <v>74</v>
      </c>
      <c r="C27" s="516"/>
      <c r="D27" s="517" t="s">
        <v>183</v>
      </c>
      <c r="E27" s="518"/>
      <c r="F27" s="518"/>
      <c r="G27" s="519"/>
      <c r="H27" s="272"/>
      <c r="I27" s="272"/>
      <c r="J27" s="272"/>
      <c r="K27" s="273"/>
    </row>
    <row r="28" spans="1:13" s="280" customFormat="1" ht="75.75" customHeight="1" thickTop="1">
      <c r="A28" s="277"/>
      <c r="B28" s="277"/>
      <c r="C28" s="277"/>
      <c r="D28" s="572" t="s">
        <v>93</v>
      </c>
      <c r="E28" s="572"/>
      <c r="F28" s="572"/>
      <c r="G28" s="572"/>
      <c r="H28" s="278"/>
      <c r="I28" s="278"/>
      <c r="J28" s="279"/>
      <c r="K28" s="279"/>
    </row>
    <row r="29" spans="1:13" s="283" customFormat="1" ht="76.5" customHeight="1" thickBot="1">
      <c r="A29" s="281"/>
      <c r="B29" s="539" t="s">
        <v>94</v>
      </c>
      <c r="C29" s="539"/>
      <c r="D29" s="539"/>
      <c r="E29" s="539"/>
      <c r="F29" s="539"/>
      <c r="G29" s="539"/>
      <c r="H29" s="539"/>
      <c r="I29" s="539"/>
      <c r="J29" s="539"/>
      <c r="K29" s="282"/>
    </row>
    <row r="30" spans="1:13" s="285" customFormat="1" ht="49.5" customHeight="1" thickTop="1">
      <c r="A30" s="274" t="s">
        <v>13</v>
      </c>
      <c r="B30" s="485" t="s">
        <v>57</v>
      </c>
      <c r="C30" s="486"/>
      <c r="D30" s="573" t="s">
        <v>58</v>
      </c>
      <c r="E30" s="574"/>
      <c r="F30" s="574"/>
      <c r="G30" s="575"/>
      <c r="H30" s="275" t="s">
        <v>6</v>
      </c>
      <c r="I30" s="275" t="s">
        <v>6</v>
      </c>
      <c r="J30" s="290" t="s">
        <v>7</v>
      </c>
      <c r="K30" s="276" t="s">
        <v>8</v>
      </c>
    </row>
    <row r="31" spans="1:13" ht="188.25" customHeight="1">
      <c r="A31" s="268">
        <v>1</v>
      </c>
      <c r="B31" s="384" t="str">
        <f>'Oceniający 2'!B53:C53</f>
        <v>Czy projekt jest wykonalny z prawnego punktu widzenia?</v>
      </c>
      <c r="C31" s="385"/>
      <c r="D31" s="386" t="str">
        <f>'Oceniający 2'!D53:G53</f>
        <v>Czy projekt jest zgodny ze standardami wymaganymi przez  prawo (np. Ustawa o pomocy społecznej 
z dn. 12.03.2004 Dz.U. 2004 nr 64 poz. 593 z późn. zmianami, Ust. o opiece nad dziećmi w wieku do lat trzech z 4.02.2011, Dz.U. 2011 nr 45 poz. 235 z późn. zmianami, Rozp. MPPiS z dn.17.03.2012 ws. mieszkań chronionych, Dz. U. poz.305) itd.) Zgodność prawna przedsięwzięcia winna być potwierdzona stosownymi dokumentami.</v>
      </c>
      <c r="E31" s="387"/>
      <c r="F31" s="387"/>
      <c r="G31" s="388"/>
      <c r="H31" s="24"/>
      <c r="I31" s="24"/>
      <c r="J31" s="141"/>
      <c r="K31" s="142"/>
    </row>
    <row r="32" spans="1:13" ht="105.75" customHeight="1">
      <c r="A32" s="268">
        <v>2</v>
      </c>
      <c r="B32" s="384" t="str">
        <f>'Oceniający 2'!B54:C54</f>
        <v>Czy projekt  wyklucza budowę nowych obiektów o charakterze wyłącznie mieszkalnym?</v>
      </c>
      <c r="C32" s="385"/>
      <c r="D32" s="386" t="str">
        <f>'Oceniający 2'!D54:G54</f>
        <v xml:space="preserve">W zakresie mieszkalnictwa wsparcie uzyskają jedynie inwestycje polegające na przebudowie lub remoncie zdegradowanych budynków w celu ich adaptacji na mieszkania socjalne, wspomagane i chronione. </v>
      </c>
      <c r="E32" s="387"/>
      <c r="F32" s="387"/>
      <c r="G32" s="388"/>
      <c r="H32" s="24"/>
      <c r="I32" s="24"/>
      <c r="J32" s="141"/>
      <c r="K32" s="142"/>
    </row>
    <row r="33" spans="1:13" ht="175.5" customHeight="1">
      <c r="A33" s="268">
        <v>3</v>
      </c>
      <c r="B33" s="384" t="str">
        <f>'Oceniający 2'!B55:C55</f>
        <v xml:space="preserve">Czy projekt wykazuje zdolność do adaptacji do zmian klimatu i reagowania na ryzyko
powodziowe?
</v>
      </c>
      <c r="C33" s="385"/>
      <c r="D33" s="386" t="str">
        <f>'Oceniający 2'!D55:G55</f>
        <v>Zdolność do reagowania i adaptacji do zmian klimatu (w szczególności w obszarze zagrożenia powodziowego). Wszelkie elementy infrastruktury zlokalizowane na obszarach zagrożonych powodzią (oceniana zgodnie z dyrektywą 2007/60/WE), powinny być zaprojektowane w sposób, który uwzględnia to ryzyko. Dokumentacja projektowa powinna wyraźnie wskazywać czy inwestycja ma wpływ na ryzyko powodziowe, a jeśli tak, to w jaki sposób zarządza się tym ryzykiem.</v>
      </c>
      <c r="E33" s="387"/>
      <c r="F33" s="387"/>
      <c r="G33" s="388"/>
      <c r="H33" s="24"/>
      <c r="I33" s="24"/>
      <c r="J33" s="141"/>
      <c r="K33" s="142"/>
    </row>
    <row r="34" spans="1:13" ht="213.75" customHeight="1">
      <c r="A34" s="268">
        <v>4</v>
      </c>
      <c r="B34" s="384" t="str">
        <f>'Oceniający 2'!B56:C56</f>
        <v>Czy przedsięwzięcie będzie miało istotny wpływ na realizację celów strategii na rzecz inteligentnego i zrównoważonego rozwoju sprzyjającego włączeniu społecznemu EUROPA 2020?</v>
      </c>
      <c r="C34" s="385"/>
      <c r="D34" s="386" t="str">
        <f>'Oceniający 2'!D56:G56</f>
        <v>Wg zapisów RPOWŚ na lata 2014-2020 rozwój usług społecznych i zdrowotnych na rzecz osób zagrożonych ubóstwem i  wykluczeniem społecznym, wspierany ze środków EFRR, powinien być zgodny z założeniami europejskich zasad przejścia z opieki instytucjonalnej do opieki środowiskowej oraz z kierunkami wskazanymi w Programie Przeciwdziałania Ubóstwu i Wykluczeniu Społecznemu 2020 (KOMISJA EUROPEJSKA, Bruksela, 3.3.2010 KOM(2010) 2020 wersja ostateczna KOMUNIKAT KOMISJI:  „EUROPA 2020. Strategia na rzecz inteligentnego i zrównoważonego rozwoju sprzyjającego włączeniu społecznemu”).</v>
      </c>
      <c r="E34" s="387"/>
      <c r="F34" s="387"/>
      <c r="G34" s="388"/>
      <c r="H34" s="24"/>
      <c r="I34" s="24"/>
      <c r="J34" s="141"/>
      <c r="K34" s="142"/>
    </row>
    <row r="35" spans="1:13" ht="297.75" customHeight="1">
      <c r="A35" s="268">
        <v>5</v>
      </c>
      <c r="B35" s="384" t="str">
        <f>'Oceniający 2'!B57:C57</f>
        <v>Czy przedsięwzięcie opiera się na analizie potrzeb oraz trendów demograficznych w ujęciu terytorialnym?</v>
      </c>
      <c r="C35" s="385"/>
      <c r="D35" s="386" t="str">
        <f>'Oceniający 2'!D57:G57</f>
        <v xml:space="preserve">Kryterium to wymaga, by Interwencje podejmowane w ramach RPOWŚ miały charakter 
a) specyficzny (czyli zindywidualizowany w odniesieniu do regionu oraz potrzeb grup docelowych) 
b) kompleksowy 
c) długofalowy. 
Wykazanie spełnienia powyższych wymogów stanowi kluczowy element analizy, jaką wnioskodawca powinien zamieścić w dokumentacji aplikacyjnej (studium wykonalności – pożądane jest przywołanie stosownych opracowań na szczeblu regionalnym), w celu wykazania że interwencja będzie dostosowana do specyficznych potrzeb grup docelowych regionu. Należy również wykazać kompleksowy i długofalowy charakter interwencji. Wykazanie ww. walorów w studium wykonalności stanowi próg dopuszczalności wsparcia projektu. 
</v>
      </c>
      <c r="E35" s="387"/>
      <c r="F35" s="387"/>
      <c r="G35" s="388"/>
      <c r="H35" s="24"/>
      <c r="I35" s="24"/>
      <c r="J35" s="141"/>
      <c r="K35" s="142"/>
    </row>
    <row r="36" spans="1:13" ht="246.75" customHeight="1">
      <c r="A36" s="268">
        <v>6</v>
      </c>
      <c r="B36" s="384" t="str">
        <f>'Oceniający 2'!B58:C58</f>
        <v>Czy przedsięwzięcie jest zgodne Ogólnoeuropejskimi wytycznymi dotyczącymi przejścia od opieki instytucjonalnej do opieki świadczonej na poziomie lokalnych społeczności w zakresie wykluczenia wsparcia infrastruktury opieki instytucjonalnej?</v>
      </c>
      <c r="C36" s="385"/>
      <c r="D36" s="386" t="str">
        <f>'Oceniający 2'!D58:G58</f>
        <v>Kryterium wymaga, by interwencje podejmowane w ramach RPOWŚ były zgodne z Ogólnoeuropejskimi wytycznymi dotyczącymi przejścia od opieki instytucjonalnej do opieki świadczonej na poziomie lokalnych społeczności. Wynika stąd – między innymi – że nie można uzyskać wsparcia na tworzenie nowych miejsc świadczenia usług opiekuńczych w ramach infrastruktury opieki instytucjonalnej (rozumianej jako duże instytucje o charakterze opiekuńczo-pobytowym, w szczególności placówki całodobowe, np. DPS o więcej jak 30 miejscach pobytowych, placówki opiekuńczo-wychowawcze dla ponad 14 osób).</v>
      </c>
      <c r="E36" s="387"/>
      <c r="F36" s="387"/>
      <c r="G36" s="388"/>
      <c r="H36" s="24"/>
      <c r="I36" s="24"/>
      <c r="J36" s="141"/>
      <c r="K36" s="142"/>
    </row>
    <row r="37" spans="1:13" ht="142.5" customHeight="1" thickBot="1">
      <c r="A37" s="291">
        <v>7</v>
      </c>
      <c r="B37" s="384" t="str">
        <f>'Oceniający 2'!B59:C59</f>
        <v>Czy przedsięwzięcie jest komplementarne z EFS?</v>
      </c>
      <c r="C37" s="385"/>
      <c r="D37" s="386" t="str">
        <f>'Oceniający 2'!D59:G59</f>
        <v xml:space="preserve">Kryterium wymaga, by interwencje podejmowane w ramach RPOWŚ były komplementarne z EFS (projekty finansowane z Europejskiego Funduszu Rozwoju Regionalnego będą realizowane w ścisłym połączeniu z działaniami podejmowanymi w ramach wsparcia Europejskiego Funduszu Społecznego, który pełni funkcję wiodącą w tym obszarze). 
</v>
      </c>
      <c r="E37" s="387"/>
      <c r="F37" s="387"/>
      <c r="G37" s="388"/>
      <c r="H37" s="24"/>
      <c r="I37" s="24"/>
      <c r="J37" s="141"/>
      <c r="K37" s="142"/>
    </row>
    <row r="38" spans="1:13" ht="69.75" customHeight="1" thickTop="1">
      <c r="A38" s="140" t="s">
        <v>13</v>
      </c>
      <c r="B38" s="565" t="s">
        <v>32</v>
      </c>
      <c r="C38" s="565"/>
      <c r="D38" s="565"/>
      <c r="E38" s="565"/>
      <c r="F38" s="565"/>
      <c r="G38" s="565"/>
      <c r="H38" s="105" t="s">
        <v>33</v>
      </c>
      <c r="I38" s="503" t="s">
        <v>33</v>
      </c>
      <c r="J38" s="504"/>
      <c r="K38" s="143" t="s">
        <v>34</v>
      </c>
    </row>
    <row r="39" spans="1:13" ht="52.5" customHeight="1">
      <c r="A39" s="139" t="s">
        <v>9</v>
      </c>
      <c r="B39" s="540" t="s">
        <v>79</v>
      </c>
      <c r="C39" s="540"/>
      <c r="D39" s="540"/>
      <c r="E39" s="540"/>
      <c r="F39" s="540"/>
      <c r="G39" s="540"/>
      <c r="H39" s="487"/>
      <c r="I39" s="487"/>
      <c r="J39" s="488"/>
      <c r="K39" s="144"/>
      <c r="L39" s="35"/>
      <c r="M39" s="35"/>
    </row>
    <row r="40" spans="1:13" ht="45" customHeight="1">
      <c r="A40" s="139" t="s">
        <v>10</v>
      </c>
      <c r="B40" s="540" t="s">
        <v>35</v>
      </c>
      <c r="C40" s="540"/>
      <c r="D40" s="540"/>
      <c r="E40" s="540"/>
      <c r="F40" s="540"/>
      <c r="G40" s="540"/>
      <c r="H40" s="487"/>
      <c r="I40" s="487"/>
      <c r="J40" s="488"/>
      <c r="K40" s="144"/>
    </row>
    <row r="41" spans="1:13" ht="53.25" customHeight="1">
      <c r="A41" s="139" t="s">
        <v>11</v>
      </c>
      <c r="B41" s="540" t="s">
        <v>128</v>
      </c>
      <c r="C41" s="540"/>
      <c r="D41" s="540"/>
      <c r="E41" s="540"/>
      <c r="F41" s="540"/>
      <c r="G41" s="540"/>
      <c r="H41" s="487"/>
      <c r="I41" s="487"/>
      <c r="J41" s="488"/>
      <c r="K41" s="144"/>
    </row>
    <row r="42" spans="1:13" ht="54" customHeight="1" thickBot="1">
      <c r="A42" s="292" t="s">
        <v>12</v>
      </c>
      <c r="B42" s="547" t="s">
        <v>130</v>
      </c>
      <c r="C42" s="547"/>
      <c r="D42" s="547"/>
      <c r="E42" s="547"/>
      <c r="F42" s="547"/>
      <c r="G42" s="547"/>
      <c r="H42" s="548"/>
      <c r="I42" s="548"/>
      <c r="J42" s="549"/>
      <c r="K42" s="293"/>
    </row>
    <row r="43" spans="1:13" ht="54" customHeight="1">
      <c r="A43" s="26"/>
      <c r="B43" s="181" t="str">
        <f>B14</f>
        <v>Numer ewidencyjny wniosku:</v>
      </c>
      <c r="C43" s="181">
        <f>C14</f>
        <v>0</v>
      </c>
      <c r="D43" s="27"/>
      <c r="E43" s="27"/>
      <c r="F43" s="27"/>
      <c r="G43" s="106"/>
      <c r="H43" s="31"/>
      <c r="I43" s="31"/>
      <c r="J43" s="31"/>
      <c r="K43" s="31"/>
    </row>
    <row r="44" spans="1:13" ht="54" customHeight="1">
      <c r="A44" s="26"/>
      <c r="B44" s="27"/>
      <c r="C44" s="392" t="s">
        <v>95</v>
      </c>
      <c r="D44" s="392"/>
      <c r="E44" s="392"/>
      <c r="F44" s="392"/>
      <c r="G44" s="392"/>
      <c r="H44" s="392"/>
      <c r="I44" s="392"/>
      <c r="J44" s="392"/>
      <c r="K44" s="31"/>
    </row>
    <row r="45" spans="1:13" ht="54" customHeight="1">
      <c r="A45" s="26"/>
      <c r="B45" s="27"/>
      <c r="C45" s="27"/>
      <c r="D45" s="27"/>
      <c r="E45" s="27"/>
      <c r="F45" s="27"/>
      <c r="G45" s="106"/>
      <c r="H45" s="31"/>
      <c r="I45" s="31"/>
      <c r="J45" s="31"/>
      <c r="K45" s="31"/>
    </row>
    <row r="46" spans="1:13" ht="54" customHeight="1">
      <c r="A46" s="26"/>
      <c r="B46" s="27"/>
      <c r="C46" s="27"/>
      <c r="D46" s="27"/>
      <c r="E46" s="27"/>
      <c r="F46" s="27"/>
      <c r="G46" s="106"/>
      <c r="H46" s="31"/>
      <c r="I46" s="31"/>
      <c r="J46" s="31"/>
      <c r="K46" s="31"/>
    </row>
    <row r="47" spans="1:13" ht="54" customHeight="1">
      <c r="A47" s="26"/>
      <c r="B47" s="27"/>
      <c r="C47" s="27"/>
      <c r="D47" s="27"/>
      <c r="E47" s="27"/>
      <c r="F47" s="27"/>
      <c r="G47" s="106"/>
      <c r="H47" s="31"/>
      <c r="I47" s="31"/>
      <c r="J47" s="31"/>
      <c r="K47" s="31"/>
    </row>
    <row r="48" spans="1:13" ht="54" customHeight="1">
      <c r="A48" s="26"/>
      <c r="B48" s="27"/>
      <c r="C48" s="27"/>
      <c r="D48" s="27"/>
      <c r="E48" s="27"/>
      <c r="F48" s="27"/>
      <c r="G48" s="106"/>
      <c r="H48" s="31"/>
      <c r="I48" s="31"/>
      <c r="J48" s="31"/>
      <c r="K48" s="31"/>
    </row>
    <row r="49" spans="1:11" ht="54" customHeight="1">
      <c r="A49" s="26"/>
      <c r="B49" s="27"/>
      <c r="C49" s="27"/>
      <c r="D49" s="27"/>
      <c r="E49" s="27"/>
      <c r="F49" s="27"/>
      <c r="G49" s="106"/>
      <c r="H49" s="31"/>
      <c r="I49" s="31"/>
      <c r="J49" s="31"/>
      <c r="K49" s="31"/>
    </row>
    <row r="50" spans="1:11" ht="54" customHeight="1">
      <c r="A50" s="26"/>
      <c r="B50" s="27"/>
      <c r="C50" s="27"/>
      <c r="D50" s="27"/>
      <c r="E50" s="27"/>
      <c r="F50" s="27"/>
      <c r="G50" s="106"/>
      <c r="H50" s="31"/>
      <c r="I50" s="31"/>
      <c r="J50" s="31"/>
      <c r="K50" s="31"/>
    </row>
    <row r="51" spans="1:11" ht="54" customHeight="1">
      <c r="A51" s="26"/>
      <c r="B51" s="27"/>
      <c r="C51" s="27"/>
      <c r="D51" s="27"/>
      <c r="E51" s="27"/>
      <c r="F51" s="27"/>
      <c r="G51" s="106"/>
      <c r="H51" s="31"/>
      <c r="I51" s="31"/>
      <c r="J51" s="31"/>
      <c r="K51" s="31"/>
    </row>
    <row r="52" spans="1:11" ht="54" customHeight="1">
      <c r="A52" s="26"/>
      <c r="B52" s="27"/>
      <c r="C52" s="27"/>
      <c r="D52" s="27"/>
      <c r="E52" s="27"/>
      <c r="F52" s="27"/>
      <c r="G52" s="106"/>
      <c r="H52" s="31"/>
      <c r="I52" s="31"/>
      <c r="J52" s="31"/>
      <c r="K52" s="31"/>
    </row>
    <row r="53" spans="1:11" ht="54" customHeight="1">
      <c r="A53" s="26"/>
      <c r="B53" s="27"/>
      <c r="C53" s="27"/>
      <c r="D53" s="27"/>
      <c r="E53" s="27"/>
      <c r="F53" s="27"/>
      <c r="G53" s="106"/>
      <c r="H53" s="31"/>
      <c r="I53" s="31"/>
      <c r="J53" s="31"/>
      <c r="K53" s="31"/>
    </row>
    <row r="54" spans="1:11" ht="54" customHeight="1">
      <c r="A54" s="26"/>
      <c r="B54" s="27"/>
      <c r="C54" s="27"/>
      <c r="D54" s="27"/>
      <c r="E54" s="27"/>
      <c r="F54" s="27"/>
      <c r="G54" s="106"/>
      <c r="H54" s="31"/>
      <c r="I54" s="31"/>
      <c r="J54" s="31"/>
      <c r="K54" s="31"/>
    </row>
    <row r="55" spans="1:11" ht="54" customHeight="1">
      <c r="A55" s="26"/>
      <c r="B55" s="27"/>
      <c r="C55" s="27"/>
      <c r="D55" s="27"/>
      <c r="E55" s="27"/>
      <c r="F55" s="27"/>
      <c r="G55" s="106"/>
      <c r="H55" s="31"/>
      <c r="I55" s="31"/>
      <c r="J55" s="31"/>
      <c r="K55" s="31"/>
    </row>
    <row r="56" spans="1:11" ht="54" customHeight="1">
      <c r="A56" s="26"/>
      <c r="B56" s="27"/>
      <c r="C56" s="27"/>
      <c r="D56" s="27"/>
      <c r="E56" s="27"/>
      <c r="F56" s="27"/>
      <c r="G56" s="106"/>
      <c r="H56" s="31"/>
      <c r="I56" s="31"/>
      <c r="J56" s="31"/>
      <c r="K56" s="31"/>
    </row>
    <row r="57" spans="1:11" ht="54" customHeight="1">
      <c r="A57" s="26"/>
      <c r="B57" s="27"/>
      <c r="C57" s="27"/>
      <c r="D57" s="27"/>
      <c r="E57" s="27"/>
      <c r="F57" s="27"/>
      <c r="G57" s="106"/>
      <c r="H57" s="31"/>
      <c r="I57" s="31"/>
      <c r="J57" s="31"/>
      <c r="K57" s="31"/>
    </row>
    <row r="58" spans="1:11" ht="54" customHeight="1">
      <c r="A58" s="26"/>
      <c r="B58" s="27"/>
      <c r="C58" s="27"/>
      <c r="D58" s="27"/>
      <c r="E58" s="27"/>
      <c r="F58" s="27"/>
      <c r="G58" s="106"/>
      <c r="H58" s="31"/>
      <c r="I58" s="31"/>
      <c r="J58" s="31"/>
      <c r="K58" s="31"/>
    </row>
    <row r="59" spans="1:11" ht="54" customHeight="1">
      <c r="A59" s="26"/>
      <c r="B59" s="27"/>
      <c r="C59" s="27"/>
      <c r="D59" s="27"/>
      <c r="E59" s="27"/>
      <c r="F59" s="27"/>
      <c r="G59" s="106"/>
      <c r="H59" s="31"/>
      <c r="I59" s="31"/>
      <c r="J59" s="31"/>
      <c r="K59" s="31"/>
    </row>
    <row r="60" spans="1:11" ht="54" customHeight="1">
      <c r="A60" s="26"/>
      <c r="B60" s="27"/>
      <c r="C60" s="27"/>
      <c r="D60" s="27"/>
      <c r="E60" s="27"/>
      <c r="F60" s="27"/>
      <c r="G60" s="106"/>
      <c r="H60" s="31"/>
      <c r="I60" s="31"/>
      <c r="J60" s="31"/>
      <c r="K60" s="31"/>
    </row>
    <row r="61" spans="1:11" ht="54" customHeight="1">
      <c r="A61" s="26"/>
      <c r="B61" s="27"/>
      <c r="C61" s="27"/>
      <c r="D61" s="27"/>
      <c r="E61" s="27"/>
      <c r="F61" s="27"/>
      <c r="G61" s="106"/>
      <c r="H61" s="31"/>
      <c r="I61" s="31"/>
      <c r="J61" s="31"/>
      <c r="K61" s="31"/>
    </row>
    <row r="62" spans="1:11" ht="54" customHeight="1">
      <c r="A62" s="26"/>
      <c r="B62" s="27"/>
      <c r="C62" s="27"/>
      <c r="D62" s="27"/>
      <c r="E62" s="27"/>
      <c r="F62" s="27"/>
      <c r="G62" s="106"/>
      <c r="H62" s="31"/>
      <c r="I62" s="31"/>
      <c r="J62" s="31"/>
      <c r="K62" s="31"/>
    </row>
    <row r="63" spans="1:11" ht="54" customHeight="1">
      <c r="A63" s="26"/>
      <c r="B63" s="27"/>
      <c r="C63" s="27"/>
      <c r="D63" s="27"/>
      <c r="E63" s="27"/>
      <c r="F63" s="27"/>
      <c r="G63" s="106"/>
      <c r="H63" s="31"/>
      <c r="I63" s="31"/>
      <c r="J63" s="31"/>
      <c r="K63" s="31"/>
    </row>
    <row r="64" spans="1:11" ht="54" customHeight="1">
      <c r="A64" s="26"/>
      <c r="B64" s="27"/>
      <c r="C64" s="27"/>
      <c r="D64" s="27"/>
      <c r="E64" s="27"/>
      <c r="F64" s="27"/>
      <c r="G64" s="106"/>
      <c r="H64" s="31"/>
      <c r="I64" s="31"/>
      <c r="J64" s="31"/>
      <c r="K64" s="31"/>
    </row>
    <row r="65" spans="1:11" ht="54" customHeight="1">
      <c r="A65" s="26"/>
      <c r="B65" s="27"/>
      <c r="C65" s="538" t="s">
        <v>89</v>
      </c>
      <c r="D65" s="538"/>
      <c r="E65" s="538"/>
      <c r="F65" s="538"/>
      <c r="G65" s="538"/>
      <c r="H65" s="31"/>
      <c r="I65" s="31"/>
      <c r="J65" s="31"/>
      <c r="K65" s="31"/>
    </row>
    <row r="66" spans="1:11" ht="54" customHeight="1">
      <c r="A66" s="26"/>
      <c r="B66" s="27"/>
      <c r="C66" s="27"/>
      <c r="D66" s="27"/>
      <c r="E66" s="27"/>
      <c r="F66" s="27"/>
      <c r="G66" s="106"/>
      <c r="H66" s="31"/>
      <c r="I66" s="31"/>
      <c r="J66" s="31"/>
      <c r="K66" s="31"/>
    </row>
    <row r="67" spans="1:11" ht="54" customHeight="1">
      <c r="A67" s="26"/>
      <c r="B67" s="27"/>
      <c r="C67" s="27"/>
      <c r="D67" s="27"/>
      <c r="E67" s="27"/>
      <c r="F67" s="27"/>
      <c r="G67" s="106"/>
      <c r="H67" s="31"/>
      <c r="I67" s="31"/>
      <c r="J67" s="31"/>
      <c r="K67" s="31"/>
    </row>
    <row r="68" spans="1:11" ht="54" customHeight="1">
      <c r="A68" s="26"/>
      <c r="B68" s="181" t="str">
        <f>B43</f>
        <v>Numer ewidencyjny wniosku:</v>
      </c>
      <c r="C68" s="181">
        <f>C14</f>
        <v>0</v>
      </c>
      <c r="D68" s="27"/>
      <c r="E68" s="27"/>
      <c r="F68" s="27"/>
      <c r="G68" s="106"/>
      <c r="H68" s="31"/>
      <c r="I68" s="31"/>
      <c r="J68" s="31"/>
      <c r="K68" s="31"/>
    </row>
    <row r="69" spans="1:11" ht="87.75" customHeight="1" thickBot="1">
      <c r="A69" s="26"/>
      <c r="B69" s="27"/>
      <c r="C69" s="392" t="s">
        <v>96</v>
      </c>
      <c r="D69" s="392"/>
      <c r="E69" s="392"/>
      <c r="F69" s="392"/>
      <c r="G69" s="392"/>
      <c r="H69" s="392"/>
      <c r="I69" s="107"/>
      <c r="J69" s="31"/>
      <c r="K69" s="31"/>
    </row>
    <row r="70" spans="1:11" ht="90" customHeight="1" thickTop="1">
      <c r="A70" s="296"/>
      <c r="B70" s="494" t="s">
        <v>14</v>
      </c>
      <c r="C70" s="494"/>
      <c r="D70" s="295" t="s">
        <v>16</v>
      </c>
      <c r="E70" s="295" t="s">
        <v>15</v>
      </c>
      <c r="F70" s="295" t="s">
        <v>43</v>
      </c>
      <c r="G70" s="295" t="s">
        <v>0</v>
      </c>
      <c r="H70" s="295"/>
      <c r="I70" s="560" t="s">
        <v>55</v>
      </c>
      <c r="J70" s="560"/>
      <c r="K70" s="561"/>
    </row>
    <row r="71" spans="1:11" s="294" customFormat="1" ht="93.75" customHeight="1">
      <c r="A71" s="268">
        <v>1</v>
      </c>
      <c r="B71" s="495" t="str">
        <f>'Oceniający 2'!B80:C80</f>
        <v>Jakość i kompleksowość 
wsparcia grup docelowych</v>
      </c>
      <c r="C71" s="496"/>
      <c r="D71" s="297" t="str">
        <f>'Oceniający 2'!D80</f>
        <v>0-10</v>
      </c>
      <c r="E71" s="297">
        <f>'Oceniający 2'!E80</f>
        <v>2</v>
      </c>
      <c r="F71" s="297">
        <f>'Oceniający 2'!F80</f>
        <v>20</v>
      </c>
      <c r="G71" s="297">
        <f>('Oceniający 1 '!H80+'Oceniający 2'!H80)/2</f>
        <v>19</v>
      </c>
      <c r="H71" s="297"/>
      <c r="I71" s="297"/>
      <c r="J71" s="297"/>
      <c r="K71" s="298"/>
    </row>
    <row r="72" spans="1:11" ht="95.25" customHeight="1">
      <c r="A72" s="268">
        <v>2</v>
      </c>
      <c r="B72" s="495" t="str">
        <f>'Oceniający 2'!B81:C81</f>
        <v>Nasycenie obszarów (grup) docelowych populacjami defaworyzowanymi (efektywność  wsparcia)</v>
      </c>
      <c r="C72" s="496"/>
      <c r="D72" s="297" t="str">
        <f>'Oceniający 2'!D81</f>
        <v>1-4</v>
      </c>
      <c r="E72" s="297">
        <f>'Oceniający 2'!E81</f>
        <v>3</v>
      </c>
      <c r="F72" s="297">
        <f>'Oceniający 2'!F81</f>
        <v>12</v>
      </c>
      <c r="G72" s="297">
        <f>('Oceniający 1 '!H81+'Oceniający 2'!H81)/2</f>
        <v>0</v>
      </c>
      <c r="H72" s="286"/>
      <c r="I72" s="286"/>
      <c r="J72" s="286"/>
      <c r="K72" s="299"/>
    </row>
    <row r="73" spans="1:11" s="284" customFormat="1" ht="96" customHeight="1">
      <c r="A73" s="268">
        <v>3</v>
      </c>
      <c r="B73" s="495" t="str">
        <f>'Oceniający 2'!B82:C82</f>
        <v>Dostęp do infrastruktury pomocy społecznej dla grup najmocniej defaworyzowanych</v>
      </c>
      <c r="C73" s="496"/>
      <c r="D73" s="297" t="str">
        <f>'Oceniający 2'!D82</f>
        <v>1-4</v>
      </c>
      <c r="E73" s="297">
        <f>'Oceniający 2'!E82</f>
        <v>3</v>
      </c>
      <c r="F73" s="297">
        <f>'Oceniający 2'!F82</f>
        <v>12</v>
      </c>
      <c r="G73" s="297">
        <f>('Oceniający 1 '!H82+'Oceniający 2'!H82)/2</f>
        <v>0</v>
      </c>
      <c r="H73" s="286"/>
      <c r="I73" s="286"/>
      <c r="J73" s="286"/>
      <c r="K73" s="299"/>
    </row>
    <row r="74" spans="1:11" s="284" customFormat="1" ht="366.75" customHeight="1">
      <c r="A74" s="268">
        <v>4</v>
      </c>
      <c r="B74" s="495" t="str">
        <f>'Oceniający 2'!B83:C83</f>
        <v>Skala wsparcia grup docelowych
1) przebudowy lub remontów zdegradowanych budynków w celu adaptacji na mieszkania socjalne, wspomagane, treningowe i chronione.
2) tworzenia miejsc w placówkach pomocy społecznej innych niż wymienione w punktach 1) i 3) (w tym DPS &lt;30 miejsc)
3) dzieci  do lat 3 objętych opieką w żłobkach lub klubach dziecięcych</v>
      </c>
      <c r="C74" s="496"/>
      <c r="D74" s="297" t="str">
        <f>'Oceniający 2'!D83</f>
        <v>1-4</v>
      </c>
      <c r="E74" s="297">
        <f>'Oceniający 2'!E83</f>
        <v>2</v>
      </c>
      <c r="F74" s="297">
        <f>'Oceniający 2'!F83</f>
        <v>8</v>
      </c>
      <c r="G74" s="297">
        <f>('Oceniający 1 '!H83+'Oceniający 2'!H83)/2</f>
        <v>0</v>
      </c>
      <c r="H74" s="286"/>
      <c r="I74" s="286"/>
      <c r="J74" s="286"/>
      <c r="K74" s="299"/>
    </row>
    <row r="75" spans="1:11" s="284" customFormat="1" ht="75" customHeight="1">
      <c r="A75" s="268">
        <v>5</v>
      </c>
      <c r="B75" s="495" t="str">
        <f>'Oceniający 2'!B84:C84</f>
        <v xml:space="preserve">Rewitalizacyjny charakter 
projektu
</v>
      </c>
      <c r="C75" s="496"/>
      <c r="D75" s="297" t="str">
        <f>'Oceniający 2'!D84</f>
        <v>0 lub 2</v>
      </c>
      <c r="E75" s="297">
        <f>'Oceniający 2'!E84</f>
        <v>4</v>
      </c>
      <c r="F75" s="297">
        <f>'Oceniający 2'!F84</f>
        <v>8</v>
      </c>
      <c r="G75" s="297">
        <f>('Oceniający 1 '!H84+'Oceniający 2'!H84)/2</f>
        <v>0</v>
      </c>
      <c r="H75" s="286"/>
      <c r="I75" s="286"/>
      <c r="J75" s="286"/>
      <c r="K75" s="299"/>
    </row>
    <row r="76" spans="1:11" ht="75" customHeight="1">
      <c r="A76" s="268">
        <v>6</v>
      </c>
      <c r="B76" s="495" t="str">
        <f>'Oceniający 2'!B85:C85</f>
        <v>Strategiczne znaczenie projektu dla danego obszaru</v>
      </c>
      <c r="C76" s="496"/>
      <c r="D76" s="297" t="str">
        <f>'Oceniający 2'!D85</f>
        <v>0-4</v>
      </c>
      <c r="E76" s="297">
        <f>'Oceniający 2'!E85</f>
        <v>1</v>
      </c>
      <c r="F76" s="297">
        <f>'Oceniający 2'!F85</f>
        <v>4</v>
      </c>
      <c r="G76" s="297">
        <f>('Oceniający 1 '!H85+'Oceniający 2'!H85)/2</f>
        <v>0</v>
      </c>
      <c r="H76" s="286"/>
      <c r="I76" s="286"/>
      <c r="J76" s="287"/>
      <c r="K76" s="288"/>
    </row>
    <row r="77" spans="1:11" s="284" customFormat="1" ht="75" customHeight="1">
      <c r="A77" s="268">
        <v>7</v>
      </c>
      <c r="B77" s="495" t="str">
        <f>'Oceniający 2'!B86:C86</f>
        <v>Doświadczenie i dorobek (organizacyjny) Wnioskodawcy</v>
      </c>
      <c r="C77" s="496"/>
      <c r="D77" s="297" t="str">
        <f>'Oceniający 2'!D86</f>
        <v>1-3</v>
      </c>
      <c r="E77" s="297">
        <f>'Oceniający 2'!E86</f>
        <v>2</v>
      </c>
      <c r="F77" s="297">
        <f>'Oceniający 2'!F86</f>
        <v>6</v>
      </c>
      <c r="G77" s="297">
        <f>('Oceniający 1 '!H86+'Oceniający 2'!H86)/2</f>
        <v>0</v>
      </c>
      <c r="H77" s="286"/>
      <c r="I77" s="286"/>
      <c r="J77" s="287"/>
      <c r="K77" s="288"/>
    </row>
    <row r="78" spans="1:11" s="18" customFormat="1" ht="75" customHeight="1">
      <c r="A78" s="268">
        <v>8</v>
      </c>
      <c r="B78" s="495" t="str">
        <f>'Oceniający 2'!B87:C87</f>
        <v>Stopień przygotowania projektu do realizacji</v>
      </c>
      <c r="C78" s="496"/>
      <c r="D78" s="297" t="str">
        <f>'Oceniający 2'!D87</f>
        <v>0-3</v>
      </c>
      <c r="E78" s="297">
        <f>'Oceniający 2'!E87</f>
        <v>2</v>
      </c>
      <c r="F78" s="297">
        <f>'Oceniający 2'!F87</f>
        <v>6</v>
      </c>
      <c r="G78" s="297">
        <f>('Oceniający 1 '!H87+'Oceniający 2'!H87)/2</f>
        <v>0</v>
      </c>
      <c r="H78" s="286"/>
      <c r="I78" s="300"/>
      <c r="J78" s="300"/>
      <c r="K78" s="301"/>
    </row>
    <row r="79" spans="1:11" s="18" customFormat="1" ht="75" customHeight="1" thickBot="1">
      <c r="A79" s="497" t="s">
        <v>17</v>
      </c>
      <c r="B79" s="498"/>
      <c r="C79" s="499"/>
      <c r="D79" s="108"/>
      <c r="E79" s="108"/>
      <c r="F79" s="202">
        <f>SUM(F71:F78)</f>
        <v>76</v>
      </c>
      <c r="G79" s="302">
        <f>SUM(G71:H78)</f>
        <v>19</v>
      </c>
      <c r="H79" s="302"/>
      <c r="I79" s="108"/>
      <c r="J79" s="108"/>
      <c r="K79" s="303"/>
    </row>
    <row r="80" spans="1:11" s="18" customFormat="1" ht="75" customHeight="1" thickTop="1">
      <c r="A80" s="109"/>
      <c r="B80" s="110"/>
      <c r="C80" s="111"/>
      <c r="D80" s="112"/>
      <c r="E80" s="19"/>
      <c r="F80" s="112"/>
      <c r="G80" s="113"/>
      <c r="H80" s="114"/>
      <c r="I80" s="114"/>
      <c r="J80" s="114"/>
      <c r="K80" s="114"/>
    </row>
    <row r="81" spans="1:11" s="18" customFormat="1" ht="75" customHeight="1">
      <c r="A81" s="109"/>
      <c r="B81" s="551" t="s">
        <v>80</v>
      </c>
      <c r="C81" s="551"/>
      <c r="D81" s="551"/>
      <c r="E81" s="551"/>
      <c r="F81" s="551"/>
      <c r="G81" s="551"/>
      <c r="H81" s="114"/>
      <c r="I81" s="114"/>
      <c r="J81" s="114"/>
      <c r="K81" s="114"/>
    </row>
    <row r="82" spans="1:11" s="18" customFormat="1" ht="75" customHeight="1">
      <c r="A82" s="109"/>
      <c r="B82" s="552"/>
      <c r="C82" s="552"/>
      <c r="D82" s="552"/>
      <c r="E82" s="552"/>
      <c r="F82" s="552"/>
      <c r="G82" s="552"/>
      <c r="H82" s="114"/>
      <c r="I82" s="114"/>
      <c r="J82" s="114"/>
      <c r="K82" s="114"/>
    </row>
    <row r="83" spans="1:11" s="18" customFormat="1" ht="54.75" customHeight="1">
      <c r="A83" s="109"/>
      <c r="B83" s="115"/>
      <c r="C83" s="111"/>
      <c r="D83" s="112"/>
      <c r="E83" s="19"/>
      <c r="F83" s="112"/>
      <c r="G83" s="113"/>
      <c r="H83" s="114"/>
      <c r="I83" s="114"/>
      <c r="J83" s="114"/>
      <c r="K83" s="114"/>
    </row>
    <row r="84" spans="1:11" s="18" customFormat="1" ht="54.75" customHeight="1" thickBot="1">
      <c r="A84" s="182" t="str">
        <f>B68</f>
        <v>Numer ewidencyjny wniosku:</v>
      </c>
      <c r="B84" s="182"/>
      <c r="C84" s="182">
        <f>C14</f>
        <v>0</v>
      </c>
      <c r="D84" s="180"/>
      <c r="E84" s="116"/>
      <c r="F84" s="117"/>
      <c r="G84" s="113"/>
      <c r="H84" s="114"/>
      <c r="I84" s="114"/>
      <c r="J84" s="114"/>
      <c r="K84" s="114"/>
    </row>
    <row r="85" spans="1:11" s="18" customFormat="1" ht="79.5" customHeight="1" thickTop="1" thickBot="1">
      <c r="A85" s="544" t="s">
        <v>97</v>
      </c>
      <c r="B85" s="545"/>
      <c r="C85" s="545"/>
      <c r="D85" s="545"/>
      <c r="E85" s="545"/>
      <c r="F85" s="545"/>
      <c r="G85" s="545"/>
      <c r="H85" s="545"/>
      <c r="I85" s="545"/>
      <c r="J85" s="545"/>
      <c r="K85" s="546"/>
    </row>
    <row r="86" spans="1:11" s="70" customFormat="1" ht="78" customHeight="1" thickTop="1">
      <c r="A86" s="28" t="s">
        <v>13</v>
      </c>
      <c r="B86" s="289" t="s">
        <v>14</v>
      </c>
      <c r="C86" s="501" t="s">
        <v>18</v>
      </c>
      <c r="D86" s="501"/>
      <c r="E86" s="501"/>
      <c r="F86" s="501"/>
      <c r="G86" s="501"/>
      <c r="H86" s="501"/>
      <c r="I86" s="501"/>
      <c r="J86" s="501"/>
      <c r="K86" s="502"/>
    </row>
    <row r="87" spans="1:11" s="18" customFormat="1" ht="219.75" customHeight="1">
      <c r="A87" s="481">
        <v>1</v>
      </c>
      <c r="B87" s="479" t="str">
        <f>B71</f>
        <v>Jakość i kompleksowość 
wsparcia grup docelowych</v>
      </c>
      <c r="C87" s="483" t="str">
        <f>'Oceniający 2'!C93:K93</f>
        <v>Punktowane będą następujące elementy:
1) Mieszkania tworzone, rozbudowywane, rewitalizowane w ramach projektu
a) Jeśli zapewnią samodzielną egzystencję, a w przypadku dzieci opiekę zbliżoną do opieki rodzinnej — 1 punkt 
b) Jeśli będą rozproszone w wielu budynkach — 1 p. (w przypadku lokalizacji większości mieszkań w jednym budynku — 0 p.) 
c) Jeśli będą zlokalizowane w centrach miast, co ułatwi integrację społeczną osób/grup objętych wsparciem projektu i przyczyni się re-aktywizacji starych dzielnic (centrów miast, zaniedbanych miejscowości) – 1 p. (czyli w przypadku lokalizacji większości mieszkań poza wymienionymi obszarami – 0 p. )</v>
      </c>
      <c r="D87" s="483"/>
      <c r="E87" s="483"/>
      <c r="F87" s="483"/>
      <c r="G87" s="483"/>
      <c r="H87" s="483"/>
      <c r="I87" s="483"/>
      <c r="J87" s="483"/>
      <c r="K87" s="484"/>
    </row>
    <row r="88" spans="1:11" s="18" customFormat="1" ht="289.5" customHeight="1">
      <c r="A88" s="481"/>
      <c r="B88" s="479"/>
      <c r="C88" s="483" t="str">
        <f>'Oceniający 2'!C94:K94</f>
        <v>2) Usługi generowane w ramach projektu w celu aktywizacji lub włączenia społecznego (w inny sposób jak powyżej) w odniesieniu do specyficznych potrzeb grup defaworyzowanych –  od 1 do 3 p. (jeśli usługi generowane w ramach projektu powielają jedynie dostępne powszechnie związane np. z opieką zdrowotną, zatrudnieniem itp. – 0 p.)
3)  Opieka nad dziećmi
a) Jeśli projekt wynika z niezależnych od wnioskodawcy analiz potrzeb infrastrukturalnych, dokumentów, opracowań itp. (samorządy, NGO) – 1 p.
b) Jeśli jakość świadczonych usług (wyposażenie, zakres technik nauczania warunkowany nowa infrastrukturą itp.) jest adekwatna do celów przedsięwzięcia — od 1 do 2 p.
Punkty podlegają sumowaniu. Ponadto, jeśli projekt uzyska punkty w więcej niż jednej pozycji — tj. 1) mieszkania, 2) aktywizacja społeczna, 3) opieka nad dziećmi — będzie to premiowane dodatkowym punktem.</v>
      </c>
      <c r="D88" s="483"/>
      <c r="E88" s="483"/>
      <c r="F88" s="483"/>
      <c r="G88" s="483"/>
      <c r="H88" s="483"/>
      <c r="I88" s="483"/>
      <c r="J88" s="483"/>
      <c r="K88" s="484"/>
    </row>
    <row r="89" spans="1:11" s="84" customFormat="1" ht="303" customHeight="1">
      <c r="A89" s="481">
        <v>2</v>
      </c>
      <c r="B89" s="479" t="str">
        <f t="shared" ref="B89" si="0">B72</f>
        <v>Nasycenie obszarów (grup) docelowych populacjami defaworyzowanymi (efektywność  wsparcia)</v>
      </c>
      <c r="C89" s="483" t="str">
        <f>'Oceniający 2'!C95:K95</f>
        <v xml:space="preserve">Przy ocenie efektywności brana będzie pod uwagę zdolność projektu do dotarcia ze wsparciem do  osób zagrożonych wykluczeniem w obrębie całej zidentyfikowanej statystycznie na obszarze oddziaływania projektu grupy docelowej osób zagrożonych wykluczeniem społecznym. 
Punkty będą przyznawane następująco: wnioskodawca obowiązany jest podać wskaźnik liczby osób objętych zakresem projektu podzielonej przez liczebność pełnej lokalnej grupy docelowej wg diagnozy. 
W = D/P
Gdzie: 
– D = liczebność grupy docelowej osób zagrożonych wykluczeniem społecznym (suma wszystkich typów zagrożenia objętych projektem)
– P = całkowita liczebność populacji na zdefiniowanym w projekcie podstawowym obszarze oddziaływania, dotkniętym typem zagrożeń objętych projektem, (społeczności lokalnej, która stanowi miejscowe zaplecze przedsięwzięcia) </v>
      </c>
      <c r="D89" s="483"/>
      <c r="E89" s="483"/>
      <c r="F89" s="483"/>
      <c r="G89" s="483"/>
      <c r="H89" s="483"/>
      <c r="I89" s="483"/>
      <c r="J89" s="483"/>
      <c r="K89" s="484"/>
    </row>
    <row r="90" spans="1:11" s="84" customFormat="1" ht="274.5" customHeight="1">
      <c r="A90" s="481"/>
      <c r="B90" s="479"/>
      <c r="C90" s="483" t="str">
        <f>'Oceniający 2'!C96:K96</f>
        <v>Najwięcej punktów otrzymają projekty o największej wartości wskaźnika. Punkty będą przyznawane w oparciu o kolejność na liście wszystkich projektów przekazanych do oceny merytorycznej, uporządkowanej malejąco wg wartości wskaźnika uzyskanego przez podzielenie kolejnego numeru projektu przez liczbę projektów na tejże liście. Gdy wskaźnik zawiera się w przedziale: 
− do 0,25 włącznie – projekt otrzymuje 4 punkty; 
− powyżej 0,25 – 0,5 włącznie – projekt otrzymuje 3 punkty, 
− powyżej 0,5 – 0,75 włącznie – projekt otrzymuje 2 punkty, 
− powyżej 0,75 – 1 – projekt otrzymuje 1 punkt. 
W przypadku, gdy ocenie podlegać będą mniej niż 4 projekty, najlepszy otrzyma maksymalną liczbę punktów, a kolejne odpowiednio mniej.</v>
      </c>
      <c r="D90" s="483"/>
      <c r="E90" s="483"/>
      <c r="F90" s="483"/>
      <c r="G90" s="483"/>
      <c r="H90" s="483"/>
      <c r="I90" s="483"/>
      <c r="J90" s="483"/>
      <c r="K90" s="484"/>
    </row>
    <row r="91" spans="1:11" s="70" customFormat="1" ht="318.75" customHeight="1">
      <c r="A91" s="481">
        <v>3</v>
      </c>
      <c r="B91" s="479" t="str">
        <f>B73</f>
        <v>Dostęp do infrastruktury pomocy społecznej dla grup najmocniej defaworyzowanych</v>
      </c>
      <c r="C91" s="483" t="str">
        <f>'Oceniający 2'!C97:K97</f>
        <v>Stopień zapotrzebowania na wsparcie mierzony odsetkiem mieszkańców, którzy kwalifikują się do pomocy w postaci dostępu do lokalu socjalnego, chronionego, wspomaganego lub treningowego, bądź też uzyskania miejsca w placówce pomocy społecznej (w tym także domu pomocy społecznej – DPS &lt; 30 miejsc) lub też opieki w innej formie (np. nad dziećmi w żłobkach lub klubach dziecięcych). Punkty będą przyznawane następująco: wnioskodawca obowiązany jest podać następujące liczby osób, jako dane wyjściowe 
– K = łączna liczebność grupy docelowej projektu, złożonej z osób które w jego ramach kwalifikują się do pomocy w formie przewidzianej w projekcie (spośród wymienionych powyżej) 
– P = całkowita liczebność populacji na zdefiniowanym w projekcie obszarze oddziaływania projektu, tj. w gminie lub grupie gmin
Wskaźnik stopnia zapotrzebowania (W), który jest  stosunkiem liczby adresatów projektu (K) do liczebności ogółem społeczności, która stanowić będzie naturalne zaplecze przedsięwzięcia, stanowi kryterium kolejności projektów na liście zgłoszonych do danego konkursu.
 W = K/P</v>
      </c>
      <c r="D91" s="483"/>
      <c r="E91" s="483"/>
      <c r="F91" s="483"/>
      <c r="G91" s="483"/>
      <c r="H91" s="483"/>
      <c r="I91" s="483"/>
      <c r="J91" s="483"/>
      <c r="K91" s="484"/>
    </row>
    <row r="92" spans="1:11" s="70" customFormat="1" ht="277.5" customHeight="1">
      <c r="A92" s="481"/>
      <c r="B92" s="479"/>
      <c r="C92" s="483" t="str">
        <f>'Oceniający 2'!C98:K98</f>
        <v>Najwięcej punktów otrzymają projekty o największej wartości wskaźnika. Punkty będą przyznawane w oparciu o kolejność na liście wszystkich projektów przekazanych do oceny merytorycznej, uporządkowanej malejąco wg wartości wskaźnika uzyskanego przez podzielenie kolejnego numeru projektu przez liczbę projektów na tejże liście. Gdy wskaźnik zawiera się w przedziale: 
− do 0,25 włącznie – projekt otrzymuje 4 punkty; 
− powyżej 0,25 – 0,5 włącznie – projekt otrzymuje 3 punkty, 
− powyżej 0,5 – 0,75 włącznie – projekt otrzymuje 2 punkty, 
− powyżej 0,75 – 1 – projekt otrzymuje 1 punkt. 
W przypadku, gdy ocenie podlegać będą mniej niż 4 projekty, najlepszy otrzyma maksymalną liczbę punktów, a kolejne odpowiednio mniej.</v>
      </c>
      <c r="D92" s="483"/>
      <c r="E92" s="483"/>
      <c r="F92" s="483"/>
      <c r="G92" s="483"/>
      <c r="H92" s="483"/>
      <c r="I92" s="483"/>
      <c r="J92" s="483"/>
      <c r="K92" s="484"/>
    </row>
    <row r="93" spans="1:11" s="70" customFormat="1" ht="409.5" customHeight="1">
      <c r="A93" s="481">
        <v>4</v>
      </c>
      <c r="B93" s="479" t="str">
        <f>B74</f>
        <v>Skala wsparcia grup docelowych
1) przebudowy lub remontów zdegradowanych budynków w celu adaptacji na mieszkania socjalne, wspomagane, treningowe i chronione.
2) tworzenia miejsc w placówkach pomocy społecznej innych niż wymienione w punktach 1) i 3) (w tym DPS &lt;30 miejsc)
3) dzieci  do lat 3 objętych opieką w żłobkach lub klubach dziecięcych</v>
      </c>
      <c r="C93" s="483" t="str">
        <f>'Oceniający 2'!C99:K99</f>
        <v xml:space="preserve">W przypadku mieszkań skala wsparcia mierzona wskaźnikiem liczby powstałych mieszkań we wspartych obiektach zaadaptowanych na mieszkania socjalne, wspomagane, treningowe lub chronione,  zgodnych z kryteriami wskazanymi w polskim systemie prawnym (np. Rozporządzenie Ministra Pracy i Polityki społecznej z dnia 14 marca 2012 r. w sprawie mieszkań chronionych itp.)
1 p. – 1 mieszkanie 
2 p. – 2-5 mieszkań 
3 p. – 6-9 mieszkań 
4 p. –10 i więcej mieszkań. 
W przypadku placówek pomocy społecznej innych niż wymienione w punktach 1) i 3) (w tym DPS) skala wsparcia mierzona miejscami (lokatorami/użytkownikami) w lokalach powstałych w ramach projektu w wyniku przebudowy lub remontu zdegradowanej infrastruktury z przeznaczeniem na mieszkania chronione, treningowe, socjalne, wspomagane lub liczbą dzieci i dorosłych (niepełnosprawnych, defaworyzowanych) objętych opieką. Liczba miejsc powstałych w ramach realizacji projektu we wszystkich placówkach objętych projektem (z zachowaniem obowiązujących limitów miejsc w skali 1 placówki)
</v>
      </c>
      <c r="D93" s="483"/>
      <c r="E93" s="483"/>
      <c r="F93" s="483"/>
      <c r="G93" s="483"/>
      <c r="H93" s="483"/>
      <c r="I93" s="483"/>
      <c r="J93" s="483"/>
      <c r="K93" s="484"/>
    </row>
    <row r="94" spans="1:11" s="70" customFormat="1" ht="409.5" customHeight="1">
      <c r="A94" s="481"/>
      <c r="B94" s="479"/>
      <c r="C94" s="483" t="str">
        <f>'Oceniający 2'!C100:K100</f>
        <v xml:space="preserve">1 p. – do 20 miejsc 
2 p. – 21-30 miejsc
3 p. – 31-40 miejsc
4 p. – powyżej 40 miejsc. 
W przypadku żłobków lub klubów dziecięcych skala wsparcia mierzona miejscami powstałymi w ramach projektu
1 p. – do 10 miejsc 
2 p. – 11-15 miejsc 
3 p. – 16-20 miejsc 
4 p. – powyżej 20 miejsc. 
</v>
      </c>
      <c r="D94" s="483"/>
      <c r="E94" s="483"/>
      <c r="F94" s="483"/>
      <c r="G94" s="483"/>
      <c r="H94" s="483"/>
      <c r="I94" s="483"/>
      <c r="J94" s="483"/>
      <c r="K94" s="484"/>
    </row>
    <row r="95" spans="1:11" s="70" customFormat="1" ht="176.25" customHeight="1">
      <c r="A95" s="268">
        <v>5</v>
      </c>
      <c r="B95" s="305" t="str">
        <f>B75</f>
        <v xml:space="preserve">Rewitalizacyjny charakter 
projektu
</v>
      </c>
      <c r="C95" s="483" t="str">
        <f>'Oceniający 2'!C101:K101</f>
        <v>Maksymalną liczbę punktów otrzymają projekty inwestycyjne, które są lub zostaną objęte Programem Rewitalizacji (PR – w przypadku, gdy PR nie został jeszcze uchwalony, na podstawie oświadczenia wnioskodawcy) i są (lub będą, na podstawie tegoż oświadczenia) powiązane z działaniami rewitalizacyjnymi na danym obszarze zdegradowanym. 
0 p. – projekt nie wspiera działań rewitalizacyjnych i nie został lub nie zostanie objęty PR (nie będzie realizowany na obszarze objętym PR)
2 p. – projekt jest powiązany z działaniami rewitalizacyjnymi i został lub zostanie objęty PR (będzie realizowany na obszarze objętym lub przewidzianym do objęcia PR)</v>
      </c>
      <c r="D95" s="483"/>
      <c r="E95" s="483"/>
      <c r="F95" s="483"/>
      <c r="G95" s="483"/>
      <c r="H95" s="483"/>
      <c r="I95" s="483"/>
      <c r="J95" s="483"/>
      <c r="K95" s="484"/>
    </row>
    <row r="96" spans="1:11" s="70" customFormat="1" ht="176.25" customHeight="1">
      <c r="A96" s="268">
        <v>6</v>
      </c>
      <c r="B96" s="305" t="str">
        <f>B76</f>
        <v>Strategiczne znaczenie projektu dla danego obszaru</v>
      </c>
      <c r="C96" s="483" t="str">
        <f>'Oceniający 2'!C102:K102</f>
        <v xml:space="preserve">W ramach kryterium pod uwagę brane będą w szczególności uwarunkowania makroekonomiczne na obszarze oddziaływania projektu (m.in. poziom i struktura bezrobocia, poziom i struktura przedsiębiorczości itp.). Ponadto pod uwagę brane będą uwarunkowania społeczne na obszarze oddziaływania (m.in. dane demograficzne, zidentyfikowane negatywne zjawiska społeczne itp.). Analiza oparta będzie w szczególności o dostępne dane statystyczne. Dodatkowo kryterium analizowane będzie pod kątem zgodności i wpływu projektu na realizację zapisów dokumentów strategicznych, takich jak m.in. Zaktualizowana Strategia Rozwoju Województwa Świętokrzyskiego do roku 2020, Strategia badań i innowacyjności (RIS3). </v>
      </c>
      <c r="D96" s="483"/>
      <c r="E96" s="483"/>
      <c r="F96" s="483"/>
      <c r="G96" s="483"/>
      <c r="H96" s="483"/>
      <c r="I96" s="483"/>
      <c r="J96" s="483"/>
      <c r="K96" s="484"/>
    </row>
    <row r="97" spans="1:11" ht="179.25" customHeight="1">
      <c r="A97" s="268">
        <v>7</v>
      </c>
      <c r="B97" s="305" t="str">
        <f>B77</f>
        <v>Doświadczenie i dorobek (organizacyjny) Wnioskodawcy</v>
      </c>
      <c r="C97" s="483" t="str">
        <f>'Oceniający 2'!C103:K103</f>
        <v xml:space="preserve">Preferowane będzie doświadczenie Wnioskodawców, którzy udokumentowali działalność 
w dziedzinie usług społecznych:
a) Do 1 roku — 1 p. 
b) powyżej 1 roku do lat 3 — 2 p. 
c) Powyżej lat 3 — 3 p. </v>
      </c>
      <c r="D97" s="483"/>
      <c r="E97" s="483"/>
      <c r="F97" s="483"/>
      <c r="G97" s="483"/>
      <c r="H97" s="483"/>
      <c r="I97" s="483"/>
      <c r="J97" s="483"/>
      <c r="K97" s="484"/>
    </row>
    <row r="98" spans="1:11" ht="321.75" customHeight="1">
      <c r="A98" s="481">
        <v>8</v>
      </c>
      <c r="B98" s="479" t="str">
        <f>B78</f>
        <v>Stopień przygotowania projektu do realizacji</v>
      </c>
      <c r="C98" s="483" t="str">
        <f>'Oceniający 2'!C104:K104</f>
        <v>Ocena uzależniona będzie od stanu przygotowania przedsięwzięcia do realizacji (projekt w fazie pomysłu/koncepcji otrzyma 0 punktów, co nie oznacza jego odrzucenia). Sposób przyznawania punktów: 
1) W przypadku projektu infrastrukturalnego 1 punkt będzie przyznawany za:
a) w pełni uregulowane (posiadane) prawo do dysponowania nieruchomością na cele budowlane i posiadanie dokumentacji technicznej (projektu budowlanego)/programu funkcjonalno-użytkowego 
b) złożony wniosek o wydanie decyzji o środowiskowych uwarunkowaniach obejmujący cały zakres projektu (w przypadku, gdy decyzja środowiskowa nie jest wymagana projekt również otrzyma jeden punkt)
c) złożony wniosek o pozwolenie na budowę/zgłoszenie robót na cały zakres projektu.
Punkty podlegają sumowaniu.</v>
      </c>
      <c r="D98" s="483"/>
      <c r="E98" s="483"/>
      <c r="F98" s="483"/>
      <c r="G98" s="483"/>
      <c r="H98" s="483"/>
      <c r="I98" s="483"/>
      <c r="J98" s="483"/>
      <c r="K98" s="484"/>
    </row>
    <row r="99" spans="1:11" ht="273" customHeight="1" thickBot="1">
      <c r="A99" s="482"/>
      <c r="B99" s="480"/>
      <c r="C99" s="562" t="str">
        <f>'Oceniający 2'!C105:K105</f>
        <v xml:space="preserve">2) W przypadku projektu nieinfrastrukturalnego dla którego wyżej wymienione dokumenty/etapy przygotowania projektu nie są konieczne, punkty będą przyznawane za:
a) posiadanie specyfikacji technicznych obejmujących zakres całego projektu (opis przedmiotu zamówienia dla przeprowadzenia poszczególnych postępowań)
b) posiadanie Specyfikacji Istotnych Warunków Zamówienia obejmujących zakres całego projektu (dla przeprowadzenia poszczególnych postępowań)
c) posiadanie pełnej dokumentacji niezbędnej do wszczęcia postępowania o udzielenie zamówienia publicznego (gotowa dokumentacja przetargowa).
Uwagi:  
[1] Projekt może uzyskać maksymalnie 3 p.
[2] W przypadku, gdy któryś z wymienionych etapów przygotowania projektu nie jest konieczny, a projekt jest gotowy do realizacji otrzymuje on maksymalną liczbę punktów możliwych do uzyskania. </v>
      </c>
      <c r="D99" s="562"/>
      <c r="E99" s="562"/>
      <c r="F99" s="562"/>
      <c r="G99" s="562"/>
      <c r="H99" s="562"/>
      <c r="I99" s="562"/>
      <c r="J99" s="562"/>
      <c r="K99" s="563"/>
    </row>
    <row r="100" spans="1:11" ht="38.25" customHeight="1" thickTop="1">
      <c r="A100" s="39"/>
      <c r="B100" s="543"/>
      <c r="C100" s="543"/>
      <c r="D100" s="543"/>
      <c r="E100" s="543"/>
      <c r="F100" s="543"/>
      <c r="G100" s="543"/>
      <c r="H100" s="543"/>
      <c r="I100" s="543"/>
      <c r="J100" s="543"/>
      <c r="K100" s="543"/>
    </row>
    <row r="101" spans="1:11" ht="41.25" customHeight="1">
      <c r="B101" s="68" t="str">
        <f>A84</f>
        <v>Numer ewidencyjny wniosku:</v>
      </c>
      <c r="C101" s="68">
        <f>C14</f>
        <v>0</v>
      </c>
      <c r="D101" s="118"/>
      <c r="E101" s="119"/>
      <c r="F101" s="17"/>
    </row>
    <row r="102" spans="1:11" ht="39.75" customHeight="1">
      <c r="A102" s="542"/>
      <c r="B102" s="542"/>
      <c r="C102" s="542"/>
      <c r="D102" s="542"/>
      <c r="E102" s="542"/>
      <c r="F102" s="542"/>
      <c r="G102" s="542"/>
      <c r="H102" s="542"/>
      <c r="I102" s="542"/>
      <c r="J102" s="542"/>
      <c r="K102" s="542"/>
    </row>
    <row r="103" spans="1:11" ht="68.25" customHeight="1">
      <c r="A103" s="120"/>
      <c r="B103" s="121"/>
      <c r="C103" s="553" t="s">
        <v>98</v>
      </c>
      <c r="D103" s="553"/>
      <c r="E103" s="553"/>
      <c r="F103" s="553"/>
      <c r="G103" s="553"/>
      <c r="H103" s="553"/>
      <c r="I103" s="553"/>
      <c r="J103" s="553"/>
      <c r="K103" s="122"/>
    </row>
    <row r="104" spans="1:11" ht="42.75" customHeight="1" thickBot="1">
      <c r="A104" s="541"/>
      <c r="B104" s="541"/>
      <c r="C104" s="541"/>
      <c r="D104" s="541"/>
      <c r="E104" s="541"/>
      <c r="F104" s="541"/>
      <c r="G104" s="541"/>
      <c r="H104" s="541"/>
      <c r="I104" s="541"/>
      <c r="J104" s="541"/>
      <c r="K104" s="541"/>
    </row>
    <row r="105" spans="1:11" ht="82.5" customHeight="1" thickTop="1">
      <c r="A105" s="123"/>
      <c r="B105" s="124"/>
      <c r="C105" s="124"/>
      <c r="D105" s="554" t="s">
        <v>99</v>
      </c>
      <c r="E105" s="555"/>
      <c r="F105" s="556" t="s">
        <v>100</v>
      </c>
      <c r="G105" s="557"/>
      <c r="H105" s="125"/>
      <c r="I105" s="125"/>
      <c r="J105" s="123"/>
      <c r="K105" s="126"/>
    </row>
    <row r="106" spans="1:11" s="1" customFormat="1" ht="31.5" customHeight="1">
      <c r="A106" s="529"/>
      <c r="B106" s="529"/>
      <c r="C106" s="529"/>
      <c r="D106" s="530"/>
      <c r="E106" s="531"/>
      <c r="F106" s="534"/>
      <c r="G106" s="535"/>
      <c r="H106" s="127"/>
      <c r="I106" s="127"/>
      <c r="J106" s="127"/>
      <c r="K106" s="127"/>
    </row>
    <row r="107" spans="1:11" ht="67.5" customHeight="1" thickBot="1">
      <c r="A107" s="529"/>
      <c r="B107" s="529"/>
      <c r="C107" s="529"/>
      <c r="D107" s="532"/>
      <c r="E107" s="533"/>
      <c r="F107" s="536"/>
      <c r="G107" s="537"/>
      <c r="H107" s="127"/>
      <c r="I107" s="127"/>
      <c r="J107" s="127"/>
      <c r="K107" s="127"/>
    </row>
    <row r="108" spans="1:11" ht="75.75" customHeight="1" thickTop="1">
      <c r="A108" s="128"/>
      <c r="B108" s="526"/>
      <c r="C108" s="526"/>
      <c r="D108" s="527"/>
      <c r="E108" s="528"/>
      <c r="F108" s="528"/>
      <c r="G108" s="528"/>
      <c r="H108" s="528"/>
      <c r="I108" s="528"/>
      <c r="J108" s="528"/>
      <c r="K108" s="528"/>
    </row>
    <row r="109" spans="1:11" ht="87" customHeight="1">
      <c r="A109" s="128"/>
      <c r="B109" s="526"/>
      <c r="C109" s="526"/>
      <c r="D109" s="392" t="s">
        <v>101</v>
      </c>
      <c r="E109" s="392"/>
      <c r="F109" s="159"/>
      <c r="G109" s="159"/>
      <c r="H109" s="159"/>
      <c r="I109" s="159"/>
      <c r="J109" s="159"/>
      <c r="K109" s="159"/>
    </row>
    <row r="110" spans="1:11" ht="87" customHeight="1">
      <c r="A110" s="128"/>
      <c r="B110" s="129"/>
      <c r="C110" s="129"/>
      <c r="D110" s="558" t="s">
        <v>102</v>
      </c>
      <c r="E110" s="558"/>
      <c r="F110" s="558"/>
      <c r="G110" s="177">
        <f>G79</f>
        <v>19</v>
      </c>
      <c r="H110" s="130"/>
      <c r="I110" s="130"/>
      <c r="J110" s="130"/>
      <c r="K110" s="130"/>
    </row>
    <row r="111" spans="1:11" ht="87" customHeight="1">
      <c r="A111" s="128"/>
      <c r="B111" s="550" t="s">
        <v>36</v>
      </c>
      <c r="C111" s="550"/>
      <c r="D111" s="550"/>
      <c r="E111" s="550"/>
      <c r="F111" s="131" t="s">
        <v>39</v>
      </c>
      <c r="G111" s="130"/>
      <c r="H111" s="130"/>
      <c r="I111" s="130"/>
      <c r="J111" s="130"/>
      <c r="K111" s="130"/>
    </row>
    <row r="112" spans="1:11" ht="48" customHeight="1">
      <c r="A112" s="559" t="s">
        <v>180</v>
      </c>
      <c r="B112" s="559"/>
      <c r="C112" s="559"/>
      <c r="D112" s="559"/>
      <c r="E112" s="559"/>
      <c r="F112" s="559"/>
      <c r="G112" s="559"/>
      <c r="H112" s="559"/>
      <c r="I112" s="559"/>
      <c r="J112" s="559"/>
      <c r="K112" s="559"/>
    </row>
    <row r="113" spans="1:13" ht="118.5" customHeight="1">
      <c r="B113" s="564" t="s">
        <v>182</v>
      </c>
      <c r="C113" s="564"/>
      <c r="D113" s="564"/>
      <c r="E113" s="564"/>
      <c r="F113" s="564"/>
      <c r="G113" s="564"/>
      <c r="H113" s="564"/>
      <c r="I113" s="564"/>
      <c r="J113" s="564"/>
      <c r="K113" s="33"/>
      <c r="L113" s="33"/>
    </row>
    <row r="114" spans="1:13" ht="34.5" hidden="1" customHeight="1">
      <c r="A114" s="132"/>
      <c r="B114" s="525"/>
      <c r="C114" s="525"/>
      <c r="D114" s="525"/>
      <c r="E114" s="525"/>
      <c r="F114" s="133"/>
      <c r="G114" s="134"/>
      <c r="H114" s="111"/>
      <c r="I114" s="111"/>
      <c r="J114" s="111"/>
      <c r="K114" s="132"/>
    </row>
    <row r="115" spans="1:13" ht="35.25" hidden="1" customHeight="1">
      <c r="A115" s="111"/>
      <c r="B115" s="525"/>
      <c r="C115" s="525"/>
      <c r="D115" s="525"/>
      <c r="E115" s="525"/>
      <c r="F115" s="133"/>
      <c r="G115" s="134"/>
      <c r="H115" s="111"/>
      <c r="I115" s="111"/>
      <c r="J115" s="111"/>
      <c r="K115" s="111"/>
    </row>
    <row r="116" spans="1:13" ht="35.25" hidden="1" customHeight="1">
      <c r="A116" s="114"/>
      <c r="B116" s="525"/>
      <c r="C116" s="525"/>
      <c r="D116" s="525"/>
      <c r="E116" s="525"/>
      <c r="F116" s="133"/>
      <c r="G116" s="134"/>
      <c r="H116" s="111"/>
      <c r="I116" s="111"/>
      <c r="J116" s="111"/>
      <c r="K116" s="106"/>
    </row>
    <row r="117" spans="1:13" ht="35.25" hidden="1" customHeight="1">
      <c r="A117" s="114"/>
      <c r="B117" s="525"/>
      <c r="C117" s="525"/>
      <c r="D117" s="525"/>
      <c r="E117" s="267"/>
      <c r="F117" s="133"/>
      <c r="G117" s="134"/>
      <c r="H117" s="111"/>
      <c r="I117" s="111"/>
      <c r="J117" s="111"/>
      <c r="K117" s="106"/>
    </row>
    <row r="118" spans="1:13" ht="35.25" hidden="1" customHeight="1">
      <c r="A118" s="111"/>
      <c r="B118" s="267"/>
      <c r="C118" s="267"/>
      <c r="D118" s="267"/>
      <c r="E118" s="267"/>
      <c r="F118" s="133"/>
      <c r="G118" s="134"/>
      <c r="H118" s="111"/>
      <c r="I118" s="111"/>
      <c r="J118" s="111"/>
      <c r="K118" s="111"/>
    </row>
    <row r="119" spans="1:13" ht="35.25" hidden="1" customHeight="1">
      <c r="A119" s="111"/>
      <c r="B119" s="525"/>
      <c r="C119" s="525"/>
      <c r="D119" s="525"/>
      <c r="E119" s="267"/>
      <c r="F119" s="133"/>
      <c r="G119" s="134"/>
      <c r="H119" s="111"/>
      <c r="I119" s="111"/>
      <c r="J119" s="111"/>
      <c r="K119" s="111"/>
    </row>
    <row r="120" spans="1:13" ht="219" customHeight="1">
      <c r="C120" s="564" t="s">
        <v>181</v>
      </c>
      <c r="D120" s="564"/>
      <c r="E120" s="564"/>
      <c r="F120" s="564"/>
      <c r="G120" s="564"/>
      <c r="H120" s="33"/>
      <c r="I120" s="33"/>
      <c r="J120" s="33"/>
      <c r="K120" s="33"/>
      <c r="L120" s="33"/>
      <c r="M120" s="33"/>
    </row>
  </sheetData>
  <sheetProtection formatCells="0" formatColumns="0" formatRows="0"/>
  <protectedRanges>
    <protectedRange sqref="H19:J20" name="Zakres5_3"/>
    <protectedRange sqref="H19:J20" name="Zakres6_3"/>
    <protectedRange sqref="H22:J27" name="Zakres9_3"/>
    <protectedRange sqref="H39:K69" name="Zakres7"/>
    <protectedRange sqref="H31:J37" name="Zakres9_4"/>
  </protectedRanges>
  <mergeCells count="133">
    <mergeCell ref="C120:G120"/>
    <mergeCell ref="B113:J113"/>
    <mergeCell ref="D12:E12"/>
    <mergeCell ref="B31:C31"/>
    <mergeCell ref="D31:G31"/>
    <mergeCell ref="B36:C36"/>
    <mergeCell ref="D36:G36"/>
    <mergeCell ref="B37:C37"/>
    <mergeCell ref="D37:G37"/>
    <mergeCell ref="B38:G38"/>
    <mergeCell ref="B39:G39"/>
    <mergeCell ref="G14:J14"/>
    <mergeCell ref="B21:C21"/>
    <mergeCell ref="D21:G21"/>
    <mergeCell ref="B22:C22"/>
    <mergeCell ref="D22:G22"/>
    <mergeCell ref="B23:C23"/>
    <mergeCell ref="D23:G23"/>
    <mergeCell ref="D28:G28"/>
    <mergeCell ref="D30:G30"/>
    <mergeCell ref="B25:C25"/>
    <mergeCell ref="D25:G25"/>
    <mergeCell ref="B26:C26"/>
    <mergeCell ref="B117:D117"/>
    <mergeCell ref="B115:E115"/>
    <mergeCell ref="A104:K104"/>
    <mergeCell ref="A102:K102"/>
    <mergeCell ref="B100:K100"/>
    <mergeCell ref="A85:K85"/>
    <mergeCell ref="B41:G41"/>
    <mergeCell ref="B42:G42"/>
    <mergeCell ref="H42:J42"/>
    <mergeCell ref="H41:J41"/>
    <mergeCell ref="A106:A107"/>
    <mergeCell ref="B108:C108"/>
    <mergeCell ref="B111:C111"/>
    <mergeCell ref="D111:E111"/>
    <mergeCell ref="C69:H69"/>
    <mergeCell ref="B81:G81"/>
    <mergeCell ref="B82:G82"/>
    <mergeCell ref="C103:J103"/>
    <mergeCell ref="D105:E105"/>
    <mergeCell ref="F105:G105"/>
    <mergeCell ref="D109:E109"/>
    <mergeCell ref="D110:F110"/>
    <mergeCell ref="A112:K112"/>
    <mergeCell ref="I70:K70"/>
    <mergeCell ref="C99:K99"/>
    <mergeCell ref="C16:J16"/>
    <mergeCell ref="C17:J17"/>
    <mergeCell ref="B27:C27"/>
    <mergeCell ref="D27:G27"/>
    <mergeCell ref="B24:C24"/>
    <mergeCell ref="D24:G24"/>
    <mergeCell ref="B119:D119"/>
    <mergeCell ref="B114:E114"/>
    <mergeCell ref="C87:K87"/>
    <mergeCell ref="B116:E116"/>
    <mergeCell ref="B109:C109"/>
    <mergeCell ref="C97:K97"/>
    <mergeCell ref="D108:K108"/>
    <mergeCell ref="B106:C107"/>
    <mergeCell ref="D106:E107"/>
    <mergeCell ref="F106:G107"/>
    <mergeCell ref="C44:J44"/>
    <mergeCell ref="C65:G65"/>
    <mergeCell ref="B76:C76"/>
    <mergeCell ref="B77:C77"/>
    <mergeCell ref="B78:C78"/>
    <mergeCell ref="B29:J29"/>
    <mergeCell ref="H39:J39"/>
    <mergeCell ref="B40:G40"/>
    <mergeCell ref="D11:E11"/>
    <mergeCell ref="C89:K89"/>
    <mergeCell ref="C86:K86"/>
    <mergeCell ref="C91:K91"/>
    <mergeCell ref="C98:K98"/>
    <mergeCell ref="C93:K93"/>
    <mergeCell ref="I38:J38"/>
    <mergeCell ref="A2:K2"/>
    <mergeCell ref="D13:E13"/>
    <mergeCell ref="D9:E9"/>
    <mergeCell ref="D10:E10"/>
    <mergeCell ref="D8:J8"/>
    <mergeCell ref="D7:J7"/>
    <mergeCell ref="D6:J6"/>
    <mergeCell ref="D14:E14"/>
    <mergeCell ref="B3:C3"/>
    <mergeCell ref="D4:G4"/>
    <mergeCell ref="B4:C4"/>
    <mergeCell ref="D3:K3"/>
    <mergeCell ref="D5:J5"/>
    <mergeCell ref="B13:C13"/>
    <mergeCell ref="D19:G19"/>
    <mergeCell ref="B20:C20"/>
    <mergeCell ref="B19:C19"/>
    <mergeCell ref="B70:C70"/>
    <mergeCell ref="B71:C71"/>
    <mergeCell ref="B72:C72"/>
    <mergeCell ref="B73:C73"/>
    <mergeCell ref="B74:C74"/>
    <mergeCell ref="B75:C75"/>
    <mergeCell ref="A79:C79"/>
    <mergeCell ref="B32:C32"/>
    <mergeCell ref="B33:C33"/>
    <mergeCell ref="B34:C34"/>
    <mergeCell ref="B35:C35"/>
    <mergeCell ref="D32:G32"/>
    <mergeCell ref="D33:G33"/>
    <mergeCell ref="D34:G34"/>
    <mergeCell ref="D35:G35"/>
    <mergeCell ref="B30:C30"/>
    <mergeCell ref="H40:J40"/>
    <mergeCell ref="D26:G26"/>
    <mergeCell ref="D20:G20"/>
    <mergeCell ref="D18:G18"/>
    <mergeCell ref="B18:C18"/>
    <mergeCell ref="B98:B99"/>
    <mergeCell ref="A98:A99"/>
    <mergeCell ref="A87:A88"/>
    <mergeCell ref="C95:K95"/>
    <mergeCell ref="C96:K96"/>
    <mergeCell ref="B87:B88"/>
    <mergeCell ref="C88:K88"/>
    <mergeCell ref="C90:K90"/>
    <mergeCell ref="B89:B90"/>
    <mergeCell ref="A89:A90"/>
    <mergeCell ref="C92:K92"/>
    <mergeCell ref="B91:B92"/>
    <mergeCell ref="A91:A92"/>
    <mergeCell ref="C94:K94"/>
    <mergeCell ref="B93:B94"/>
    <mergeCell ref="A93:A94"/>
  </mergeCells>
  <phoneticPr fontId="0" type="noConversion"/>
  <printOptions horizontalCentered="1"/>
  <pageMargins left="0.15748031496062992" right="0.19685039370078741" top="0.6692913385826772" bottom="0.47244094488188981" header="0.15748031496062992" footer="0.15748031496062992"/>
  <pageSetup paperSize="9" scale="30" fitToHeight="20" orientation="landscape" r:id="rId1"/>
  <headerFooter alignWithMargins="0">
    <oddHeader xml:space="preserve">&amp;L&amp;20Karta informacyjna dla Wnioskodawcy RPOWŚ 2014-2020&amp;C&amp;G&amp;R&amp;"Arial,Pogrubiony"&amp;22Wynik Oceny Merytorycznej dla Działania 7.3 RPOWŚ 2014-2020 </oddHeader>
    <oddFooter xml:space="preserve">&amp;C&amp;18Strona &amp;P z &amp;N
</oddFooter>
  </headerFooter>
  <rowBreaks count="5" manualBreakCount="5">
    <brk id="14" max="10" man="1"/>
    <brk id="35" max="10" man="1"/>
    <brk id="42" max="10" man="1"/>
    <brk id="67" max="10" man="1"/>
    <brk id="83" max="10" man="1"/>
  </rowBreaks>
  <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4</vt:i4>
      </vt:variant>
      <vt:variant>
        <vt:lpstr>Zakresy nazwane</vt:lpstr>
      </vt:variant>
      <vt:variant>
        <vt:i4>3</vt:i4>
      </vt:variant>
    </vt:vector>
  </HeadingPairs>
  <TitlesOfParts>
    <vt:vector size="7" baseType="lpstr">
      <vt:lpstr>Oceniający 1 </vt:lpstr>
      <vt:lpstr>Oceniający 2</vt:lpstr>
      <vt:lpstr>wynik oceny</vt:lpstr>
      <vt:lpstr>Karta Info dla Wnioskodawcy</vt:lpstr>
      <vt:lpstr>'Karta Info dla Wnioskodawcy'!Obszar_wydruku</vt:lpstr>
      <vt:lpstr>'Oceniający 1 '!Obszar_wydruku</vt:lpstr>
      <vt:lpstr>'Oceniający 2'!Obszar_wydruku</vt:lpstr>
    </vt:vector>
  </TitlesOfParts>
  <Company>Urząd Marszałkowski</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WW</dc:creator>
  <cp:lastModifiedBy> Tomasz Zakrzewski</cp:lastModifiedBy>
  <cp:lastPrinted>2016-04-18T12:01:56Z</cp:lastPrinted>
  <dcterms:created xsi:type="dcterms:W3CDTF">2008-04-25T12:39:43Z</dcterms:created>
  <dcterms:modified xsi:type="dcterms:W3CDTF">2016-05-09T11:24:32Z</dcterms:modified>
</cp:coreProperties>
</file>